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maV\OneDrive\Plocha\"/>
    </mc:Choice>
  </mc:AlternateContent>
  <xr:revisionPtr revIDLastSave="0" documentId="8_{75132296-B6A0-4702-AF4D-F27AC7EAAD0C}" xr6:coauthVersionLast="47" xr6:coauthVersionMax="47" xr10:uidLastSave="{00000000-0000-0000-0000-000000000000}"/>
  <bookViews>
    <workbookView xWindow="28680" yWindow="1245" windowWidth="29040" windowHeight="15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 D.1.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D.1.4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D.1.4 Pol'!$A$1:$Y$236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26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9" i="12"/>
  <c r="I29" i="12"/>
  <c r="K29" i="12"/>
  <c r="M29" i="12"/>
  <c r="O29" i="12"/>
  <c r="Q29" i="12"/>
  <c r="V29" i="12"/>
  <c r="O32" i="12"/>
  <c r="Q32" i="12"/>
  <c r="V32" i="12"/>
  <c r="G33" i="12"/>
  <c r="M33" i="12" s="1"/>
  <c r="M32" i="12" s="1"/>
  <c r="I33" i="12"/>
  <c r="I32" i="12" s="1"/>
  <c r="K33" i="12"/>
  <c r="K32" i="12" s="1"/>
  <c r="O33" i="12"/>
  <c r="Q33" i="12"/>
  <c r="V33" i="12"/>
  <c r="G35" i="12"/>
  <c r="G34" i="12" s="1"/>
  <c r="I35" i="12"/>
  <c r="I34" i="12" s="1"/>
  <c r="K35" i="12"/>
  <c r="K34" i="12" s="1"/>
  <c r="M35" i="12"/>
  <c r="O35" i="12"/>
  <c r="O34" i="12" s="1"/>
  <c r="Q35" i="12"/>
  <c r="Q34" i="12" s="1"/>
  <c r="V35" i="12"/>
  <c r="V34" i="12" s="1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3" i="12"/>
  <c r="G44" i="12"/>
  <c r="I44" i="12"/>
  <c r="I43" i="12" s="1"/>
  <c r="K44" i="12"/>
  <c r="K43" i="12" s="1"/>
  <c r="M44" i="12"/>
  <c r="M43" i="12" s="1"/>
  <c r="O44" i="12"/>
  <c r="O43" i="12" s="1"/>
  <c r="Q44" i="12"/>
  <c r="Q43" i="12" s="1"/>
  <c r="V44" i="12"/>
  <c r="V43" i="12" s="1"/>
  <c r="G45" i="12"/>
  <c r="I45" i="12"/>
  <c r="K45" i="12"/>
  <c r="M45" i="12"/>
  <c r="O45" i="12"/>
  <c r="Q45" i="12"/>
  <c r="V45" i="12"/>
  <c r="G47" i="12"/>
  <c r="G46" i="12" s="1"/>
  <c r="I47" i="12"/>
  <c r="I46" i="12" s="1"/>
  <c r="K47" i="12"/>
  <c r="K46" i="12" s="1"/>
  <c r="M47" i="12"/>
  <c r="M46" i="12" s="1"/>
  <c r="O47" i="12"/>
  <c r="O46" i="12" s="1"/>
  <c r="Q47" i="12"/>
  <c r="Q46" i="12" s="1"/>
  <c r="V47" i="12"/>
  <c r="V46" i="12" s="1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7" i="12"/>
  <c r="M57" i="12" s="1"/>
  <c r="I57" i="12"/>
  <c r="I56" i="12" s="1"/>
  <c r="K57" i="12"/>
  <c r="K56" i="12" s="1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O56" i="12" s="1"/>
  <c r="Q59" i="12"/>
  <c r="Q56" i="12" s="1"/>
  <c r="V59" i="12"/>
  <c r="V56" i="12" s="1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I62" i="12"/>
  <c r="K62" i="12"/>
  <c r="O62" i="12"/>
  <c r="Q62" i="12"/>
  <c r="V62" i="12"/>
  <c r="G63" i="12"/>
  <c r="M63" i="12" s="1"/>
  <c r="M62" i="12" s="1"/>
  <c r="I63" i="12"/>
  <c r="K63" i="12"/>
  <c r="O63" i="12"/>
  <c r="Q63" i="12"/>
  <c r="V63" i="12"/>
  <c r="G65" i="12"/>
  <c r="G64" i="12" s="1"/>
  <c r="I65" i="12"/>
  <c r="I64" i="12" s="1"/>
  <c r="K65" i="12"/>
  <c r="K64" i="12" s="1"/>
  <c r="M65" i="12"/>
  <c r="O65" i="12"/>
  <c r="O64" i="12" s="1"/>
  <c r="Q65" i="12"/>
  <c r="Q64" i="12" s="1"/>
  <c r="V65" i="12"/>
  <c r="V64" i="12" s="1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2" i="12"/>
  <c r="G101" i="12" s="1"/>
  <c r="I102" i="12"/>
  <c r="I101" i="12" s="1"/>
  <c r="K102" i="12"/>
  <c r="K101" i="12" s="1"/>
  <c r="M102" i="12"/>
  <c r="O102" i="12"/>
  <c r="O101" i="12" s="1"/>
  <c r="Q102" i="12"/>
  <c r="Q101" i="12" s="1"/>
  <c r="V102" i="12"/>
  <c r="V101" i="12" s="1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8" i="12"/>
  <c r="I108" i="12"/>
  <c r="K108" i="12"/>
  <c r="M108" i="12"/>
  <c r="O108" i="12"/>
  <c r="Q108" i="12"/>
  <c r="V108" i="12"/>
  <c r="G112" i="12"/>
  <c r="M112" i="12" s="1"/>
  <c r="I112" i="12"/>
  <c r="K112" i="12"/>
  <c r="O112" i="12"/>
  <c r="Q112" i="12"/>
  <c r="V112" i="12"/>
  <c r="G115" i="12"/>
  <c r="I115" i="12"/>
  <c r="K115" i="12"/>
  <c r="M115" i="12"/>
  <c r="O115" i="12"/>
  <c r="Q115" i="12"/>
  <c r="V115" i="12"/>
  <c r="G118" i="12"/>
  <c r="I118" i="12"/>
  <c r="K118" i="12"/>
  <c r="M118" i="12"/>
  <c r="O118" i="12"/>
  <c r="Q118" i="12"/>
  <c r="V118" i="12"/>
  <c r="G121" i="12"/>
  <c r="M121" i="12" s="1"/>
  <c r="I121" i="12"/>
  <c r="K121" i="12"/>
  <c r="O121" i="12"/>
  <c r="Q121" i="12"/>
  <c r="V121" i="12"/>
  <c r="G124" i="12"/>
  <c r="I124" i="12"/>
  <c r="K124" i="12"/>
  <c r="M124" i="12"/>
  <c r="O124" i="12"/>
  <c r="Q124" i="12"/>
  <c r="V124" i="12"/>
  <c r="G126" i="12"/>
  <c r="I126" i="12"/>
  <c r="K126" i="12"/>
  <c r="M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I130" i="12"/>
  <c r="K130" i="12"/>
  <c r="M130" i="12"/>
  <c r="O130" i="12"/>
  <c r="Q130" i="12"/>
  <c r="V130" i="12"/>
  <c r="G132" i="12"/>
  <c r="I132" i="12"/>
  <c r="K132" i="12"/>
  <c r="M132" i="12"/>
  <c r="O132" i="12"/>
  <c r="Q132" i="12"/>
  <c r="V132" i="12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41" i="12"/>
  <c r="I141" i="12"/>
  <c r="K141" i="12"/>
  <c r="M141" i="12"/>
  <c r="O141" i="12"/>
  <c r="Q141" i="12"/>
  <c r="V141" i="12"/>
  <c r="G144" i="12"/>
  <c r="I144" i="12"/>
  <c r="K144" i="12"/>
  <c r="M144" i="12"/>
  <c r="O144" i="12"/>
  <c r="Q144" i="12"/>
  <c r="V144" i="12"/>
  <c r="G146" i="12"/>
  <c r="I146" i="12"/>
  <c r="K146" i="12"/>
  <c r="M146" i="12"/>
  <c r="O146" i="12"/>
  <c r="Q146" i="12"/>
  <c r="V146" i="12"/>
  <c r="G148" i="12"/>
  <c r="I148" i="12"/>
  <c r="K148" i="12"/>
  <c r="M148" i="12"/>
  <c r="O148" i="12"/>
  <c r="Q148" i="12"/>
  <c r="V148" i="12"/>
  <c r="G150" i="12"/>
  <c r="I150" i="12"/>
  <c r="K150" i="12"/>
  <c r="M150" i="12"/>
  <c r="O150" i="12"/>
  <c r="Q150" i="12"/>
  <c r="V150" i="12"/>
  <c r="G152" i="12"/>
  <c r="I152" i="12"/>
  <c r="K152" i="12"/>
  <c r="M152" i="12"/>
  <c r="O152" i="12"/>
  <c r="Q152" i="12"/>
  <c r="V152" i="12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Q160" i="12"/>
  <c r="V160" i="12"/>
  <c r="G167" i="12"/>
  <c r="M167" i="12" s="1"/>
  <c r="I167" i="12"/>
  <c r="K167" i="12"/>
  <c r="O167" i="12"/>
  <c r="Q167" i="12"/>
  <c r="V167" i="12"/>
  <c r="G169" i="12"/>
  <c r="I169" i="12"/>
  <c r="K169" i="12"/>
  <c r="M169" i="12"/>
  <c r="O169" i="12"/>
  <c r="Q169" i="12"/>
  <c r="V169" i="12"/>
  <c r="G170" i="12"/>
  <c r="I170" i="12"/>
  <c r="K170" i="12"/>
  <c r="M170" i="12"/>
  <c r="O170" i="12"/>
  <c r="Q170" i="12"/>
  <c r="V170" i="12"/>
  <c r="G171" i="12"/>
  <c r="I171" i="12"/>
  <c r="K171" i="12"/>
  <c r="M171" i="12"/>
  <c r="O171" i="12"/>
  <c r="Q171" i="12"/>
  <c r="V171" i="12"/>
  <c r="G173" i="12"/>
  <c r="G172" i="12" s="1"/>
  <c r="I173" i="12"/>
  <c r="I172" i="12" s="1"/>
  <c r="K173" i="12"/>
  <c r="K172" i="12" s="1"/>
  <c r="M173" i="12"/>
  <c r="O173" i="12"/>
  <c r="O172" i="12" s="1"/>
  <c r="Q173" i="12"/>
  <c r="Q172" i="12" s="1"/>
  <c r="V173" i="12"/>
  <c r="G174" i="12"/>
  <c r="I174" i="12"/>
  <c r="K174" i="12"/>
  <c r="M174" i="12"/>
  <c r="O174" i="12"/>
  <c r="Q174" i="12"/>
  <c r="V174" i="12"/>
  <c r="G175" i="12"/>
  <c r="I175" i="12"/>
  <c r="K175" i="12"/>
  <c r="M175" i="12"/>
  <c r="O175" i="12"/>
  <c r="Q175" i="12"/>
  <c r="V175" i="12"/>
  <c r="V172" i="12" s="1"/>
  <c r="G176" i="12"/>
  <c r="I176" i="12"/>
  <c r="K176" i="12"/>
  <c r="M176" i="12"/>
  <c r="O176" i="12"/>
  <c r="Q176" i="12"/>
  <c r="V176" i="12"/>
  <c r="G177" i="12"/>
  <c r="I177" i="12"/>
  <c r="K177" i="12"/>
  <c r="M177" i="12"/>
  <c r="O177" i="12"/>
  <c r="Q177" i="12"/>
  <c r="V177" i="12"/>
  <c r="G178" i="12"/>
  <c r="I178" i="12"/>
  <c r="K178" i="12"/>
  <c r="M178" i="12"/>
  <c r="O178" i="12"/>
  <c r="Q178" i="12"/>
  <c r="V178" i="12"/>
  <c r="G179" i="12"/>
  <c r="I179" i="12"/>
  <c r="K179" i="12"/>
  <c r="M179" i="12"/>
  <c r="O179" i="12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I187" i="12"/>
  <c r="K187" i="12"/>
  <c r="M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I189" i="12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I192" i="12"/>
  <c r="K192" i="12"/>
  <c r="M192" i="12"/>
  <c r="O192" i="12"/>
  <c r="Q192" i="12"/>
  <c r="V192" i="12"/>
  <c r="G193" i="12"/>
  <c r="I193" i="12"/>
  <c r="K193" i="12"/>
  <c r="M193" i="12"/>
  <c r="O193" i="12"/>
  <c r="Q193" i="12"/>
  <c r="V193" i="12"/>
  <c r="G194" i="12"/>
  <c r="I194" i="12"/>
  <c r="K194" i="12"/>
  <c r="M194" i="12"/>
  <c r="O194" i="12"/>
  <c r="Q194" i="12"/>
  <c r="V194" i="12"/>
  <c r="G195" i="12"/>
  <c r="I195" i="12"/>
  <c r="K195" i="12"/>
  <c r="M195" i="12"/>
  <c r="O195" i="12"/>
  <c r="Q195" i="12"/>
  <c r="V195" i="12"/>
  <c r="G196" i="12"/>
  <c r="I196" i="12"/>
  <c r="K196" i="12"/>
  <c r="M196" i="12"/>
  <c r="O196" i="12"/>
  <c r="Q196" i="12"/>
  <c r="V196" i="12"/>
  <c r="G197" i="12"/>
  <c r="I197" i="12"/>
  <c r="K197" i="12"/>
  <c r="M197" i="12"/>
  <c r="O197" i="12"/>
  <c r="Q197" i="12"/>
  <c r="V197" i="12"/>
  <c r="G198" i="12"/>
  <c r="I198" i="12"/>
  <c r="K198" i="12"/>
  <c r="M198" i="12"/>
  <c r="O198" i="12"/>
  <c r="Q198" i="12"/>
  <c r="V198" i="12"/>
  <c r="G199" i="12"/>
  <c r="I199" i="12"/>
  <c r="K199" i="12"/>
  <c r="M199" i="12"/>
  <c r="O199" i="12"/>
  <c r="Q199" i="12"/>
  <c r="V199" i="12"/>
  <c r="G200" i="12"/>
  <c r="I200" i="12"/>
  <c r="K200" i="12"/>
  <c r="M200" i="12"/>
  <c r="O200" i="12"/>
  <c r="Q200" i="12"/>
  <c r="V200" i="12"/>
  <c r="G201" i="12"/>
  <c r="I201" i="12"/>
  <c r="K201" i="12"/>
  <c r="M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I203" i="12"/>
  <c r="K203" i="12"/>
  <c r="M203" i="12"/>
  <c r="O203" i="12"/>
  <c r="Q203" i="12"/>
  <c r="V203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V206" i="12"/>
  <c r="G207" i="12"/>
  <c r="I207" i="12"/>
  <c r="K207" i="12"/>
  <c r="M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I209" i="12"/>
  <c r="K209" i="12"/>
  <c r="M209" i="12"/>
  <c r="O209" i="12"/>
  <c r="Q209" i="12"/>
  <c r="V209" i="12"/>
  <c r="G210" i="12"/>
  <c r="I210" i="12"/>
  <c r="K210" i="12"/>
  <c r="O210" i="12"/>
  <c r="Q210" i="12"/>
  <c r="V210" i="12"/>
  <c r="G211" i="12"/>
  <c r="M211" i="12" s="1"/>
  <c r="M210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3" i="12"/>
  <c r="I213" i="12"/>
  <c r="K213" i="12"/>
  <c r="M213" i="12"/>
  <c r="O213" i="12"/>
  <c r="Q213" i="12"/>
  <c r="G214" i="12"/>
  <c r="I214" i="12"/>
  <c r="K214" i="12"/>
  <c r="M214" i="12"/>
  <c r="O214" i="12"/>
  <c r="Q214" i="12"/>
  <c r="V214" i="12"/>
  <c r="V213" i="12" s="1"/>
  <c r="G215" i="12"/>
  <c r="I215" i="12"/>
  <c r="K215" i="12"/>
  <c r="M215" i="12"/>
  <c r="O215" i="12"/>
  <c r="Q215" i="12"/>
  <c r="V215" i="12"/>
  <c r="G216" i="12"/>
  <c r="I216" i="12"/>
  <c r="K216" i="12"/>
  <c r="M216" i="12"/>
  <c r="O216" i="12"/>
  <c r="G217" i="12"/>
  <c r="I217" i="12"/>
  <c r="K217" i="12"/>
  <c r="M217" i="12"/>
  <c r="O217" i="12"/>
  <c r="Q217" i="12"/>
  <c r="Q216" i="12" s="1"/>
  <c r="V217" i="12"/>
  <c r="V216" i="12" s="1"/>
  <c r="G219" i="12"/>
  <c r="G218" i="12" s="1"/>
  <c r="I219" i="12"/>
  <c r="I218" i="12" s="1"/>
  <c r="K219" i="12"/>
  <c r="K218" i="12" s="1"/>
  <c r="M219" i="12"/>
  <c r="M218" i="12" s="1"/>
  <c r="O219" i="12"/>
  <c r="Q219" i="12"/>
  <c r="V219" i="12"/>
  <c r="G220" i="12"/>
  <c r="I220" i="12"/>
  <c r="K220" i="12"/>
  <c r="M220" i="12"/>
  <c r="O220" i="12"/>
  <c r="Q220" i="12"/>
  <c r="V220" i="12"/>
  <c r="G221" i="12"/>
  <c r="I221" i="12"/>
  <c r="K221" i="12"/>
  <c r="M221" i="12"/>
  <c r="O221" i="12"/>
  <c r="O218" i="12" s="1"/>
  <c r="Q221" i="12"/>
  <c r="Q218" i="12" s="1"/>
  <c r="V221" i="12"/>
  <c r="V218" i="12" s="1"/>
  <c r="G222" i="12"/>
  <c r="M222" i="12" s="1"/>
  <c r="I222" i="12"/>
  <c r="K222" i="12"/>
  <c r="O222" i="12"/>
  <c r="Q222" i="12"/>
  <c r="V222" i="12"/>
  <c r="G223" i="12"/>
  <c r="I223" i="12"/>
  <c r="K223" i="12"/>
  <c r="M223" i="12"/>
  <c r="O223" i="12"/>
  <c r="Q223" i="12"/>
  <c r="V223" i="12"/>
  <c r="G224" i="12"/>
  <c r="I224" i="12"/>
  <c r="K224" i="12"/>
  <c r="M224" i="12"/>
  <c r="O224" i="12"/>
  <c r="Q224" i="12"/>
  <c r="V224" i="12"/>
  <c r="AE226" i="12"/>
  <c r="AF226" i="12"/>
  <c r="I20" i="1"/>
  <c r="I19" i="1"/>
  <c r="I18" i="1"/>
  <c r="I17" i="1"/>
  <c r="I16" i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63" i="1" l="1"/>
  <c r="J51" i="1" s="1"/>
  <c r="G26" i="1"/>
  <c r="A26" i="1"/>
  <c r="G28" i="1"/>
  <c r="G23" i="1"/>
  <c r="M56" i="12"/>
  <c r="M34" i="12"/>
  <c r="M101" i="12"/>
  <c r="M64" i="12"/>
  <c r="M172" i="12"/>
  <c r="G62" i="12"/>
  <c r="G56" i="12"/>
  <c r="G32" i="12"/>
  <c r="I21" i="1"/>
  <c r="I39" i="1"/>
  <c r="I42" i="1" s="1"/>
  <c r="J55" i="1" l="1"/>
  <c r="J60" i="1"/>
  <c r="J50" i="1"/>
  <c r="J58" i="1"/>
  <c r="J54" i="1"/>
  <c r="J61" i="1"/>
  <c r="J57" i="1"/>
  <c r="J49" i="1"/>
  <c r="J59" i="1"/>
  <c r="J56" i="1"/>
  <c r="J53" i="1"/>
  <c r="J62" i="1"/>
  <c r="J52" i="1"/>
  <c r="A23" i="1"/>
  <c r="J39" i="1"/>
  <c r="J42" i="1" s="1"/>
  <c r="J40" i="1"/>
  <c r="J41" i="1"/>
  <c r="J63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Vojtěch Šíma</author>
  </authors>
  <commentList>
    <comment ref="S6" authorId="0" shapeId="0" xr:uid="{3DCDD0F5-0F9D-4210-B516-FBE22411A5D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E1BD2F6-4685-47C4-8A87-50F72ED97ED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<sst xmlns="http://schemas.openxmlformats.org/spreadsheetml/2006/main" count="1477" uniqueCount="465">
  <si>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</si>
  <si>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</si>
  <si>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</si>
  <si>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</si>
  <si>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</si>
  <si>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</si>
  <si>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</si>
  <si>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</si>
  <si>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</si>
  <si>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</si>
  <si>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</si>
  <si>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</si>
  <si>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</si>
  <si>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</si>
  <si>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</si>
  <si>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</si>
  <si>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</si>
  <si>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</si>
  <si>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</si>
  <si>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</si>
  <si>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</si>
  <si>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</si>
  <si>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</si>
  <si>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</si>
  <si>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</si>
  <si>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</si>
  <si>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</si>
  <si>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</si>
  <si>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</si>
  <si>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</si>
  <si>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</si>
  <si>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</si>
  <si>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</si>
  <si>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</si>
  <si>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</si>
  <si>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</si>
  <si>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</si>
  <si>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</si>
  <si>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</si>
  <si>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</si>
  <si>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</si>
  <si>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</si>
  <si>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</si>
  <si>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</t>
  </si>
  <si>
    <t>ZDRAVOTECHNICKÉ INSTALACE</t>
  </si>
  <si>
    <t>TECHNIKA PROSTŘEDÍ STAVEB</t>
  </si>
  <si>
    <t>Objekt:</t>
  </si>
  <si>
    <t>Rozpočet:</t>
  </si>
  <si>
    <t>Ing. Vojtěch Šíma</t>
  </si>
  <si>
    <t>STAVEBNÍ ÚPRAVY ŠATEN A SOCIÁLNÍCH ZAŘÍZENÍ HALY JISKRA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</si>
  <si>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</si>
  <si>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</si>
  <si>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</si>
  <si>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</si>
  <si>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</si>
  <si>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</si>
  <si>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</si>
  <si>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</si>
  <si>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</si>
  <si>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</si>
  <si>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</si>
  <si>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61</t>
  </si>
  <si>
    <t>Úpravy povrchů vnitřní</t>
  </si>
  <si>
    <t>8</t>
  </si>
  <si>
    <t>Trubní vedení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</si>
  <si>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</si>
  <si>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</si>
  <si>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</si>
  <si>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</si>
  <si>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</si>
  <si>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</si>
  <si>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</si>
  <si>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</si>
  <si>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</si>
  <si>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</si>
  <si>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</si>
  <si>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</si>
  <si>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</si>
  <si>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</si>
  <si>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</si>
  <si>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</si>
  <si>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</si>
  <si>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</si>
  <si>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</si>
  <si>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</si>
  <si>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</si>
  <si>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</si>
  <si>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</si>
  <si>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</si>
  <si>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</si>
  <si>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</si>
  <si>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</si>
  <si>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</si>
  <si>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</si>
  <si>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</si>
  <si>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</si>
  <si>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</si>
  <si>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</si>
  <si>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</si>
  <si>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</si>
  <si>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</si>
  <si>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</si>
  <si>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</si>
  <si>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</si>
  <si>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</si>
  <si>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</si>
  <si>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</si>
  <si>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</si>
  <si>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</si>
  <si>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</si>
  <si>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</si>
  <si>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</si>
  <si>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</si>
  <si>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</si>
  <si>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133201109R00</t>
  </si>
  <si>
    <t>Příplatek za lepivost - hloubení šachet v hor.3</t>
  </si>
  <si>
    <t>m3</t>
  </si>
  <si>
    <t>RTS 23/ I</t>
  </si>
  <si>
    <t>Práce</t>
  </si>
  <si>
    <t>Běžná</t>
  </si>
  <si>
    <t>POL1_</t>
  </si>
  <si>
    <t>Odkaz na mn. položky pořadí 2 : 13,50000</t>
  </si>
  <si>
    <t>VV</t>
  </si>
  <si>
    <t xml:space="preserve">venkovní napojení : </t>
  </si>
  <si>
    <t>139601102R00</t>
  </si>
  <si>
    <t>Ruční výkop jam, rýh a šachet v hornině tř. 3</t>
  </si>
  <si>
    <t>venkovní napojení : 3*3*1,5</t>
  </si>
  <si>
    <t>162701105R00</t>
  </si>
  <si>
    <t>Vodorovné přemístění výkopku z hor.1-4 do 10000 m</t>
  </si>
  <si>
    <t>venkovní napojení : (0,9+4,93)+(3*3*0,15)</t>
  </si>
  <si>
    <t>175101101RT2</t>
  </si>
  <si>
    <t>Obsyp potrubí bez prohození sypaniny s dodáním štěrkopísku frakce 0 - 22 mm</t>
  </si>
  <si>
    <t>venkovní napojení : (3*3*0,56)-(0,25*0,25*3,14*0,56)</t>
  </si>
  <si>
    <t>vnitřní : (24+5+46)*0,6*1,1</t>
  </si>
  <si>
    <t>151101101R00</t>
  </si>
  <si>
    <t>Pažení a rozepření stěn rýh - příložné - hl.do 2 m</t>
  </si>
  <si>
    <t>m2</t>
  </si>
  <si>
    <t>venkovní napojení : 3*1,65*4</t>
  </si>
  <si>
    <t>151101111R00</t>
  </si>
  <si>
    <t>Odstranění pažení stěn rýh - příložné - hl. do 2 m</t>
  </si>
  <si>
    <t>Odkaz na mn. položky pořadí 5 : 19,80000</t>
  </si>
  <si>
    <t>175101101R00</t>
  </si>
  <si>
    <t>Obsyp potrubí bez prohození sypaniny</t>
  </si>
  <si>
    <t>venkovní napojení : 0,85*3*3</t>
  </si>
  <si>
    <t>199000002R00</t>
  </si>
  <si>
    <t>Poplatek za skládku horniny 1- 4</t>
  </si>
  <si>
    <t>Odkaz na mn. položky pořadí 3 : 7,18000</t>
  </si>
  <si>
    <t>451573111R00</t>
  </si>
  <si>
    <t>Lože pod potrubí ze štěrkopísku do 63 mm</t>
  </si>
  <si>
    <t>venkovní napojení : 3*3*0,1</t>
  </si>
  <si>
    <t>vnitřní : (24+5+46)*0,6*0,1</t>
  </si>
  <si>
    <t>346244361R00</t>
  </si>
  <si>
    <t>Zazdívka rýh, potrubí, kapes cihlami tl. 6,5 cm</t>
  </si>
  <si>
    <t>113106121R00</t>
  </si>
  <si>
    <t>Rozebrání dlažeb z betonových dlaždic na sucho</t>
  </si>
  <si>
    <t>3*3</t>
  </si>
  <si>
    <t>979054441R00</t>
  </si>
  <si>
    <t>Očištění vybour. dlaždic betonových</t>
  </si>
  <si>
    <t>Odkaz na mn. položky pořadí 11 : 9,00000</t>
  </si>
  <si>
    <t>451577977R00</t>
  </si>
  <si>
    <t>Podklad pod dlažbu z štěrkodrti tl.do 10 cm</t>
  </si>
  <si>
    <t>3*3*0,1</t>
  </si>
  <si>
    <t>596215021R00</t>
  </si>
  <si>
    <t>Kladení zámkové dlažby tl. 6 cm do drtě tl. 9 cm</t>
  </si>
  <si>
    <t>612403388R00</t>
  </si>
  <si>
    <t>Hrubá výplň rýh ve stěnách do 15x15cm maltou z SMS</t>
  </si>
  <si>
    <t>m</t>
  </si>
  <si>
    <t>612403386R00</t>
  </si>
  <si>
    <t>Hrubá výplň rýh ve stěnách do 10x10cm maltou z SMS</t>
  </si>
  <si>
    <t>877355121R00</t>
  </si>
  <si>
    <t>Přerušení stávající přípojky a montáž tvarovky z plastu na potrubí DN 160</t>
  </si>
  <si>
    <t>kus</t>
  </si>
  <si>
    <t>28656127R</t>
  </si>
  <si>
    <t>Přechodka kamenina/plast kanalizační PPKGUS DN 160</t>
  </si>
  <si>
    <t>SPCM</t>
  </si>
  <si>
    <t>Specifikace</t>
  </si>
  <si>
    <t>POL3_</t>
  </si>
  <si>
    <t>286971672R</t>
  </si>
  <si>
    <t>Dno šachtové výkyvné 425/160 přímé pro KG</t>
  </si>
  <si>
    <t>286971402R</t>
  </si>
  <si>
    <t>Roura šachtová korugovaná  bez hrdla 425/1500 mm</t>
  </si>
  <si>
    <t>286971412R</t>
  </si>
  <si>
    <t>Roura šachtová teleskopická bez hrdla 425/375 mm</t>
  </si>
  <si>
    <t>286971471R</t>
  </si>
  <si>
    <t>Těsnění šachtové roury 425 mm</t>
  </si>
  <si>
    <t>894432112R00</t>
  </si>
  <si>
    <t>Osazení plastové šachty revizní prům.425 mm</t>
  </si>
  <si>
    <t>55241704R</t>
  </si>
  <si>
    <t>Poklop litina 425/12,5 t kruhový do teleskopu</t>
  </si>
  <si>
    <t>899101111R00</t>
  </si>
  <si>
    <t>Osazení poklopu s rámem do 50 kg</t>
  </si>
  <si>
    <t>974031164R00</t>
  </si>
  <si>
    <t>Vysekání rýh ve zdi cihelné 15 x 15 cm</t>
  </si>
  <si>
    <t>974031153R00</t>
  </si>
  <si>
    <t>Vysekání rýh ve zdi cihelné 10 x 10 cm</t>
  </si>
  <si>
    <t>974031142R00</t>
  </si>
  <si>
    <t>Vysekání rýh ve zdi cihelné 7 x 7 cm</t>
  </si>
  <si>
    <t>970051130R00</t>
  </si>
  <si>
    <t>Vrtání jádrové do ŽB do D 130 mm</t>
  </si>
  <si>
    <t>970056130R00</t>
  </si>
  <si>
    <t>Příplatek za jádr. vrt. stropu v ŽB do D 130 mm</t>
  </si>
  <si>
    <t>998011002R00</t>
  </si>
  <si>
    <t>Přesun hmot pro budovy zděné výšky do 12 m</t>
  </si>
  <si>
    <t>t</t>
  </si>
  <si>
    <t>Přesun hmot</t>
  </si>
  <si>
    <t>POL7_</t>
  </si>
  <si>
    <t>721140802R00</t>
  </si>
  <si>
    <t>Demontáž potrubí litinového DN 100</t>
  </si>
  <si>
    <t>721171803R00</t>
  </si>
  <si>
    <t>Demontáž potrubí z PVC do D 75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</si>
  <si>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</si>
  <si>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</si>
  <si>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</si>
  <si>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</si>
  <si>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</si>
  <si>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</si>
  <si>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</si>
  <si>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</si>
  <si>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</si>
  <si>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</si>
  <si>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</si>
  <si>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</si>
  <si>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</si>
  <si>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</si>
  <si>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</si>
  <si>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</si>
  <si>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</si>
  <si>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</si>
  <si>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721152216R00</t>
  </si>
  <si>
    <t>Čisticí kus pro odpadní svislé D 75 mm</t>
  </si>
  <si>
    <t>721152218R00</t>
  </si>
  <si>
    <t>Čisticí kus pro odpadní svislé D 110 mm</t>
  </si>
  <si>
    <t>721273200RT3</t>
  </si>
  <si>
    <t>Souprava ventilační střešní souprava větrací hlavice PP D 110 mm</t>
  </si>
  <si>
    <t>721194104R00</t>
  </si>
  <si>
    <t>Vyvedení odpadních výpustek D 40 x 1,8</t>
  </si>
  <si>
    <t>721194105R00</t>
  </si>
  <si>
    <t>Vyvedení odpadních výpustek D 50 x 1,8</t>
  </si>
  <si>
    <t>721194107R00</t>
  </si>
  <si>
    <t>Vyvedení odpadních výpustek D 75 x 1,9 mm</t>
  </si>
  <si>
    <t>721194109R00</t>
  </si>
  <si>
    <t>Vyvedení odpadních výpustek D 110 x 2,3</t>
  </si>
  <si>
    <t>722181213RZ2</t>
  </si>
  <si>
    <t xml:space="preserve">Izolace návleková tl. stěny 13 mm vnitřní průměr 110 mm </t>
  </si>
  <si>
    <t>721290123R00</t>
  </si>
  <si>
    <t>Zkouška těsnosti kanalizace kouřem DN 300 mm</t>
  </si>
  <si>
    <t>Odkaz na mn. položky pořadí 37 : 8,00000</t>
  </si>
  <si>
    <t>Odkaz na mn. položky pořadí 38 : 8,00000</t>
  </si>
  <si>
    <t>Odkaz na mn. položky pořadí 39 : 3,00000</t>
  </si>
  <si>
    <t>Odkaz na mn. položky pořadí 40 : 3,00000</t>
  </si>
  <si>
    <t>Odkaz na mn. položky pořadí 41 : 7,50000</t>
  </si>
  <si>
    <t>Odkaz na mn. položky pořadí 42 : 26,00000</t>
  </si>
  <si>
    <t>Odkaz na mn. položky pořadí 36 : 46,00000</t>
  </si>
  <si>
    <t>Odkaz na mn. položky pořadí 35 : 5,00000</t>
  </si>
  <si>
    <t>Odkaz na mn. položky pořadí 34 : 24,00000</t>
  </si>
  <si>
    <t>721273150RT1</t>
  </si>
  <si>
    <t>Hlavice ventilační přivětrávací přivzdušňovací ventil D 110 / 75</t>
  </si>
  <si>
    <t>42972808R</t>
  </si>
  <si>
    <t>Mřížka čtyřhranná  vel. 250x200.20</t>
  </si>
  <si>
    <t>728415112R00</t>
  </si>
  <si>
    <t>Montáž mřížky větrací nebo ventilační do 0,10 m2</t>
  </si>
  <si>
    <t>721223423RT1</t>
  </si>
  <si>
    <t>Vpusť podlahová se zápachovou uzávěrkou  mřížka nerez 140 x 140 D 50/75/110 mm</t>
  </si>
  <si>
    <t>721300922R00</t>
  </si>
  <si>
    <t>Pročištění ležatých svodů do DN 300</t>
  </si>
  <si>
    <t>I1</t>
  </si>
  <si>
    <t>Ostatní zednické výpomoci</t>
  </si>
  <si>
    <t>Vlastní</t>
  </si>
  <si>
    <t>Indiv</t>
  </si>
  <si>
    <t>998721101R00</t>
  </si>
  <si>
    <t>Přesun hmot pro vnitřní kanalizaci, výšky do 6 m</t>
  </si>
  <si>
    <t>722130801R00</t>
  </si>
  <si>
    <t>Demontáž potrubí ocelových závitových DN 25</t>
  </si>
  <si>
    <t>722172330R00</t>
  </si>
  <si>
    <t>Potrubí z PPR, D 16 x 2,7 mm, PN 20, vč.zed.výpom.</t>
  </si>
  <si>
    <t>722172411R00</t>
  </si>
  <si>
    <t>Potrubí z PPR, D 20 x 2,8 mm, PN 20, vč.zed.výpom.</t>
  </si>
  <si>
    <t>SV : 19</t>
  </si>
  <si>
    <t>TV : 16</t>
  </si>
  <si>
    <t>CV : 24</t>
  </si>
  <si>
    <t>722172412R00</t>
  </si>
  <si>
    <t>Potrubí z PPR, D 25 x 3,5 mm, PN 20, vč.zed.výpom.</t>
  </si>
  <si>
    <t>SV : 40</t>
  </si>
  <si>
    <t>TV : 32</t>
  </si>
  <si>
    <t>CV : 44</t>
  </si>
  <si>
    <t>722172433R00</t>
  </si>
  <si>
    <t>Potrubí z PPR, D 32 x 5,4 mm, PN 20, vč.zed.výpom.</t>
  </si>
  <si>
    <t>SV : 7</t>
  </si>
  <si>
    <t>TV : 2</t>
  </si>
  <si>
    <t>722172434R00</t>
  </si>
  <si>
    <t>Potrubí z PPR, D 40 x 6,7 mm, PN 20, vč.zed.výpom.</t>
  </si>
  <si>
    <t>SV : 2</t>
  </si>
  <si>
    <t>722172435R00</t>
  </si>
  <si>
    <t>Potrubí z PPR, D 50 x 8,3 mm, PN 20, vč.zed.výpom.</t>
  </si>
  <si>
    <t>722172436R00</t>
  </si>
  <si>
    <t>Potrubí z PPR, D 63 x 10,5 mm, PN 20, vč.zed.výpom</t>
  </si>
  <si>
    <t>SV : 48</t>
  </si>
  <si>
    <t>TV : 48</t>
  </si>
  <si>
    <t>722181213RT6</t>
  </si>
  <si>
    <t>Izolace návleková tl. stěny 13 mm vnitřní průměr 18 mm</t>
  </si>
  <si>
    <t>Odkaz na mn. položky pořadí 60 : 2,00000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</si>
  <si>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</si>
  <si>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</si>
  <si>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</si>
  <si>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</si>
  <si>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</si>
  <si>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</si>
  <si>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722181213RV9</t>
  </si>
  <si>
    <t>Izolace návleková tl. stěny 13 mm vnitřní průměr 40 mm</t>
  </si>
  <si>
    <t>722181213RW6</t>
  </si>
  <si>
    <t>Izolace návleková tl. stěny 13 mm vnitřní průměr 50 mm</t>
  </si>
  <si>
    <t>722181213RY3</t>
  </si>
  <si>
    <t>Izolace návleková tl. stěny 19 mm vnitřní průměr 63 mm</t>
  </si>
  <si>
    <t>722181215RT7</t>
  </si>
  <si>
    <t>Izolace návleková tl. stěny 25 mm vnitřní průměr 22 mm</t>
  </si>
  <si>
    <t>722181215RT8</t>
  </si>
  <si>
    <t>Izolace návleková tl. stěny 30 mm vnitřní průměr 25 mm</t>
  </si>
  <si>
    <t>722181215RU1</t>
  </si>
  <si>
    <t>Izolace návleková tl. stěny 40 mm vnitřní průměr 32 mm</t>
  </si>
  <si>
    <t>722181215RV9</t>
  </si>
  <si>
    <t>Izolace návleková tl. stěny 25 mm vnitřní průměr 40 mm</t>
  </si>
  <si>
    <t>722181215RW6</t>
  </si>
  <si>
    <t>Izolace návleková tl. stěny 30 mm vnitřní průměr 50 mm</t>
  </si>
  <si>
    <t>722181214RV9</t>
  </si>
  <si>
    <t>Izolace návleková tl. stěny 40 mm vnitřní průměr 63 mm</t>
  </si>
  <si>
    <t>722190401R00</t>
  </si>
  <si>
    <t>Vyvedení a upevnění výpustek DN 15</t>
  </si>
  <si>
    <t>722191112R00</t>
  </si>
  <si>
    <t>Hadice flexibilní k baterii,DN 15 x M10,délka 0,5m</t>
  </si>
  <si>
    <t>soubor</t>
  </si>
  <si>
    <t>722220111R00</t>
  </si>
  <si>
    <t>Nástěnka K 247, pro výtokový ventil G 1/2</t>
  </si>
  <si>
    <t>722220121R00</t>
  </si>
  <si>
    <t>Nástěnka K 247, pro baterii G 1/2</t>
  </si>
  <si>
    <t>pár</t>
  </si>
  <si>
    <t>722235233R00</t>
  </si>
  <si>
    <t>Kohout vod.kul. DN 15</t>
  </si>
  <si>
    <t>722235234R00</t>
  </si>
  <si>
    <t>Kohout vod.kul. DN 20</t>
  </si>
  <si>
    <t>722235125R00</t>
  </si>
  <si>
    <t>Kohout vod.kul. DN 40</t>
  </si>
  <si>
    <t>722236145R00</t>
  </si>
  <si>
    <t>Kohout vod.kulový s vypouš. DN 40</t>
  </si>
  <si>
    <t>722280106R00</t>
  </si>
  <si>
    <t>Tlaková zkouška vodovodního potrubí DN 32</t>
  </si>
  <si>
    <t>Odkaz na mn. položky pořadí 65 : 4,00000</t>
  </si>
  <si>
    <t>Odkaz na mn. položky pořadí 64 : 4,00000</t>
  </si>
  <si>
    <t>Odkaz na mn. položky pořadí 63 : 9,00000</t>
  </si>
  <si>
    <t>Odkaz na mn. položky pořadí 62 : 116,00000</t>
  </si>
  <si>
    <t>Odkaz na mn. položky pořadí 61 : 59,00000</t>
  </si>
  <si>
    <t>722280108R00</t>
  </si>
  <si>
    <t>Tlaková zkouška vodovodního potrubí DN 50</t>
  </si>
  <si>
    <t>Odkaz na mn. položky pořadí 66 : 96,00000</t>
  </si>
  <si>
    <t>I2</t>
  </si>
  <si>
    <t>Prověření funkčnosti stávajících armatur cirkulační a pojist. sestava, uzavírací armatury apod.</t>
  </si>
  <si>
    <t>R-položka</t>
  </si>
  <si>
    <t>POL12_0</t>
  </si>
  <si>
    <t>I3</t>
  </si>
  <si>
    <t>Napojení na stávající rozvod v kotelně plast. potrubí DN40</t>
  </si>
  <si>
    <t>998722101R00</t>
  </si>
  <si>
    <t>Přesun hmot pro vnitřní vodovod, výšky do 6 m</t>
  </si>
  <si>
    <t>725110811R00</t>
  </si>
  <si>
    <t>Demontáž klozetů splachovacích</t>
  </si>
  <si>
    <t>725210821R00</t>
  </si>
  <si>
    <t>Demontáž umyvadel bez výtokových armatur</t>
  </si>
  <si>
    <t>725810811R00</t>
  </si>
  <si>
    <t>Demontáž ventilu výtokového nástěnného</t>
  </si>
  <si>
    <t>725820801R00</t>
  </si>
  <si>
    <t>Demontáž baterie nástěnné do G 3/4</t>
  </si>
  <si>
    <t>725840860R00</t>
  </si>
  <si>
    <t>Demontáž ramene sprchy</t>
  </si>
  <si>
    <t>725291114R00</t>
  </si>
  <si>
    <t>Madlo rovné nerez dl. 600 mm vč.montáže</t>
  </si>
  <si>
    <t xml:space="preserve">ks    </t>
  </si>
  <si>
    <t>725291123R00</t>
  </si>
  <si>
    <t>Madlo rovné nerez dl. 500 mm vč.montáže</t>
  </si>
  <si>
    <t>725291142R00</t>
  </si>
  <si>
    <t>Madlo pevné nerez dl. 900 mm vč.montáže</t>
  </si>
  <si>
    <t>725291146R00</t>
  </si>
  <si>
    <t>Madlo sklopné nerez dl. 850 mm vč.montáže</t>
  </si>
  <si>
    <t>725249102R00</t>
  </si>
  <si>
    <t>Sedátko sprchové nerez sklopné vč.montáže</t>
  </si>
  <si>
    <t>725291146R01</t>
  </si>
  <si>
    <t>Háček na oděv nerezový vč.montáže</t>
  </si>
  <si>
    <t>725291146R02</t>
  </si>
  <si>
    <t>Sklopné zrcadlo s ovládací nerez. pákou vč.montáže</t>
  </si>
  <si>
    <t>725014161R00</t>
  </si>
  <si>
    <t>Klozet závěsný včetně sedátka</t>
  </si>
  <si>
    <t>725014163R00</t>
  </si>
  <si>
    <t>Klozet závěsný imobil 70 cm včetně sedátka a tlačítka</t>
  </si>
  <si>
    <t>551070104R</t>
  </si>
  <si>
    <t>Ovládací tlačítko vč. montáže pro předstěnové instalační systémy</t>
  </si>
  <si>
    <t>725017162R00</t>
  </si>
  <si>
    <t>Umyvadlo na šrouby 65 x 45 cm</t>
  </si>
  <si>
    <t>725823111RT2</t>
  </si>
  <si>
    <t>Baterie umyvadlová stoján. ruční, bez otvír.odpadu</t>
  </si>
  <si>
    <t>725860107R00</t>
  </si>
  <si>
    <t>Uzávěrka zápachová umyvadlová D 40</t>
  </si>
  <si>
    <t>725017125R00</t>
  </si>
  <si>
    <t>Umyvadlo na šrouby imobil 64 x 55 cm</t>
  </si>
  <si>
    <t>725823121RT2</t>
  </si>
  <si>
    <t>Baterie umyvadlová stoján. ruční, bez. otvír.odpadu s prodl.raménkem imobil</t>
  </si>
  <si>
    <t>I4</t>
  </si>
  <si>
    <t>Uzávěrka zápachová umyvadlová D 40 (snížená)</t>
  </si>
  <si>
    <t>Kalkul</t>
  </si>
  <si>
    <t>725016111R00</t>
  </si>
  <si>
    <t>Pisoár bílý závěsný vč.instalační a osazovací sady</t>
  </si>
  <si>
    <t>I5</t>
  </si>
  <si>
    <t>Pisoárový tlakový splachovač vč. montáže</t>
  </si>
  <si>
    <t>725860168R00</t>
  </si>
  <si>
    <t>Zápachová uzávěrka pro pisoáry, D 40, 50 mm</t>
  </si>
  <si>
    <t>725019103R00</t>
  </si>
  <si>
    <t>Výlevka závěsná s plastovou mřížkou</t>
  </si>
  <si>
    <t>551070102R</t>
  </si>
  <si>
    <t>Ovládací tlačítko dual flush pro předstěnové instalační systémy vč. montáže</t>
  </si>
  <si>
    <t>725825114RT1</t>
  </si>
  <si>
    <t>Baterie výlevková nástěnná ruční</t>
  </si>
  <si>
    <t>725860182RT1</t>
  </si>
  <si>
    <t>Sifon pračkový kombinovaný, D 40/50 mm podomítková uzávěrka s přípojem vody 1/2"</t>
  </si>
  <si>
    <t>28698305R</t>
  </si>
  <si>
    <t>Podlahový žlab l = 800 mm s okrajem pro perforovaný rošt včetně vyjímatelné záp.uz.</t>
  </si>
  <si>
    <t>552318803R</t>
  </si>
  <si>
    <t>Rošt pro liniový podlahový žlab l=800 mm nerez mat</t>
  </si>
  <si>
    <t>I6</t>
  </si>
  <si>
    <t>Sprchová hlavice antivandal s nastavením úhlu toku, vč. montáže</t>
  </si>
  <si>
    <t>I7</t>
  </si>
  <si>
    <t>Samouzavírací sprchový ventil podomítkový, vč. montáže</t>
  </si>
  <si>
    <t>Montáž sprchových žlabů</t>
  </si>
  <si>
    <t>725845811RT1</t>
  </si>
  <si>
    <t>Baterie termost.sprchová nástěnná, hlavová sprcha vč. příslušenství (imobil)</t>
  </si>
  <si>
    <t>725814101R00</t>
  </si>
  <si>
    <t>Ventil rohový s filtrem DN 15 x DN 10</t>
  </si>
  <si>
    <t>725980122R00</t>
  </si>
  <si>
    <t>Dvířka z plastu, 200 x 300 mm, vč. montáže</t>
  </si>
  <si>
    <t>998725101R00</t>
  </si>
  <si>
    <t>Přesun hmot pro zařizovací předměty, výšky do 6 m</t>
  </si>
  <si>
    <t>726211121R00</t>
  </si>
  <si>
    <t>Podomítkový WC modul k zazdění</t>
  </si>
  <si>
    <t>726211367R00</t>
  </si>
  <si>
    <t>Podomítkový výlevkový modul k zazdění</t>
  </si>
  <si>
    <t>767885006R00</t>
  </si>
  <si>
    <t>Žlab podpůrný pro vodovodní potrubí</t>
  </si>
  <si>
    <t>767883111R00</t>
  </si>
  <si>
    <t>Objímka jednošroubová, kombivrut + hmoždinka vodovodní potrubí</t>
  </si>
  <si>
    <t>ks</t>
  </si>
  <si>
    <t>210140521R00</t>
  </si>
  <si>
    <t xml:space="preserve">Sada pro nouzovou signalizaci </t>
  </si>
  <si>
    <t>979011111R00</t>
  </si>
  <si>
    <t>Svislá doprava suti a vybour. hmot za 2.NP a 1.PP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</si>
  <si>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</si>
  <si>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</si>
  <si>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</si>
  <si>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</si>
  <si>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</si>
  <si>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</si>
  <si>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</si>
  <si>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</si>
  <si>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979082111R00</t>
  </si>
  <si>
    <t>Vnitrostaveništní doprava suti do 10 m</t>
  </si>
  <si>
    <t>979082121R00</t>
  </si>
  <si>
    <t>Příplatek k vnitrost. dopravě suti za dalších 5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</si>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</sst>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165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165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165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/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221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48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SUMIF(F49:F62,A16,I49:I62)+SUMIF(F49:F62,"PSU",I49:I62)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SUMIF(F49:F62,A17,I49:I62)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SUMIF(F49:F62,A18,I49:I62)</f>
        <v>0</v>
      </c>
      <c r="J18" s="85"/>
    </row>
    <row r="19" spans="1:10" ht="23.25" customHeight="1" x14ac:dyDescent="0.2">
      <c r="A19" s="196" t="s">
        <v>84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SUMIF(F49:F62,A19,I49:I62)</f>
        <v>0</v>
      </c>
      <c r="J19" s="85"/>
    </row>
    <row r="20" spans="1:10" ht="23.25" customHeight="1" x14ac:dyDescent="0.2">
      <c r="A20" s="196" t="s">
        <v>85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SUMIF(F49:F62,A20,I49:I62)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50</v>
      </c>
      <c r="C39" s="147"/>
      <c r="D39" s="147"/>
      <c r="E39" s="147"/>
      <c r="F39" s="148">
        <f>'D.1.4 D.1.4 Pol'!AE226</f>
        <v>0</v>
      </c>
      <c r="G39" s="149">
        <f>'D.1.4 D.1.4 Pol'!AF226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43</v>
      </c>
      <c r="C40" s="153" t="s">
        <v>45</v>
      </c>
      <c r="D40" s="153"/>
      <c r="E40" s="153"/>
      <c r="F40" s="154">
        <f>'D.1.4 D.1.4 Pol'!AE226</f>
        <v>0</v>
      </c>
      <c r="G40" s="155">
        <f>'D.1.4 D.1.4 Pol'!AF226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'D.1.4 D.1.4 Pol'!AE226</f>
        <v>0</v>
      </c>
      <c r="G41" s="150">
        <f>'D.1.4 D.1.4 Pol'!AF226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53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54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55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'D.1.4 D.1.4 Pol'!G8</f>
        <v>0</v>
      </c>
      <c r="J49" s="189" t="str">
        <f>IF(I63=0,"",I49/I63*100)</f>
        <v/>
      </c>
    </row>
    <row r="50" spans="1:10" ht="36.75" customHeight="1" x14ac:dyDescent="0.2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'D.1.4 D.1.4 Pol'!G32</f>
        <v>0</v>
      </c>
      <c r="J50" s="189" t="str">
        <f>IF(I63=0,"",I50/I63*100)</f>
        <v/>
      </c>
    </row>
    <row r="51" spans="1:10" ht="36.75" customHeight="1" x14ac:dyDescent="0.2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'D.1.4 D.1.4 Pol'!G34</f>
        <v>0</v>
      </c>
      <c r="J51" s="189" t="str">
        <f>IF(I63=0,"",I51/I63*100)</f>
        <v/>
      </c>
    </row>
    <row r="52" spans="1:10" ht="36.75" customHeight="1" x14ac:dyDescent="0.2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'D.1.4 D.1.4 Pol'!G43</f>
        <v>0</v>
      </c>
      <c r="J52" s="189" t="str">
        <f>IF(I63=0,"",I52/I63*100)</f>
        <v/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'D.1.4 D.1.4 Pol'!G46</f>
        <v>0</v>
      </c>
      <c r="J53" s="189" t="str">
        <f>IF(I63=0,"",I53/I63*100)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26</v>
      </c>
      <c r="G54" s="193"/>
      <c r="H54" s="193"/>
      <c r="I54" s="193">
        <f>'D.1.4 D.1.4 Pol'!G56</f>
        <v>0</v>
      </c>
      <c r="J54" s="189" t="str">
        <f>IF(I63=0,"",I54/I63*100)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26</v>
      </c>
      <c r="G55" s="193"/>
      <c r="H55" s="193"/>
      <c r="I55" s="193">
        <f>'D.1.4 D.1.4 Pol'!G62</f>
        <v>0</v>
      </c>
      <c r="J55" s="189" t="str">
        <f>IF(I63=0,"",I55/I63*100)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27</v>
      </c>
      <c r="G56" s="193"/>
      <c r="H56" s="193"/>
      <c r="I56" s="193">
        <f>'D.1.4 D.1.4 Pol'!G64</f>
        <v>0</v>
      </c>
      <c r="J56" s="189" t="str">
        <f>IF(I63=0,"",I56/I63*100)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27</v>
      </c>
      <c r="G57" s="193"/>
      <c r="H57" s="193"/>
      <c r="I57" s="193">
        <f>'D.1.4 D.1.4 Pol'!G101</f>
        <v>0</v>
      </c>
      <c r="J57" s="189" t="str">
        <f>IF(I63=0,"",I57/I63*100)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2" t="s">
        <v>27</v>
      </c>
      <c r="G58" s="193"/>
      <c r="H58" s="193"/>
      <c r="I58" s="193">
        <f>'D.1.4 D.1.4 Pol'!G172</f>
        <v>0</v>
      </c>
      <c r="J58" s="189" t="str">
        <f>IF(I63=0,"",I58/I63*100)</f>
        <v/>
      </c>
    </row>
    <row r="59" spans="1:10" ht="36.75" customHeight="1" x14ac:dyDescent="0.2">
      <c r="A59" s="178"/>
      <c r="B59" s="183" t="s">
        <v>75</v>
      </c>
      <c r="C59" s="184" t="s">
        <v>76</v>
      </c>
      <c r="D59" s="185"/>
      <c r="E59" s="185"/>
      <c r="F59" s="192" t="s">
        <v>27</v>
      </c>
      <c r="G59" s="193"/>
      <c r="H59" s="193"/>
      <c r="I59" s="193">
        <f>'D.1.4 D.1.4 Pol'!G210</f>
        <v>0</v>
      </c>
      <c r="J59" s="189" t="str">
        <f>IF(I63=0,"",I59/I63*100)</f>
        <v/>
      </c>
    </row>
    <row r="60" spans="1:10" ht="36.75" customHeight="1" x14ac:dyDescent="0.2">
      <c r="A60" s="178"/>
      <c r="B60" s="183" t="s">
        <v>77</v>
      </c>
      <c r="C60" s="184" t="s">
        <v>78</v>
      </c>
      <c r="D60" s="185"/>
      <c r="E60" s="185"/>
      <c r="F60" s="192" t="s">
        <v>27</v>
      </c>
      <c r="G60" s="193"/>
      <c r="H60" s="193"/>
      <c r="I60" s="193">
        <f>'D.1.4 D.1.4 Pol'!G213</f>
        <v>0</v>
      </c>
      <c r="J60" s="189" t="str">
        <f>IF(I63=0,"",I60/I63*100)</f>
        <v/>
      </c>
    </row>
    <row r="61" spans="1:10" ht="36.75" customHeight="1" x14ac:dyDescent="0.2">
      <c r="A61" s="178"/>
      <c r="B61" s="183" t="s">
        <v>79</v>
      </c>
      <c r="C61" s="184" t="s">
        <v>80</v>
      </c>
      <c r="D61" s="185"/>
      <c r="E61" s="185"/>
      <c r="F61" s="192" t="s">
        <v>28</v>
      </c>
      <c r="G61" s="193"/>
      <c r="H61" s="193"/>
      <c r="I61" s="193">
        <f>'D.1.4 D.1.4 Pol'!G216</f>
        <v>0</v>
      </c>
      <c r="J61" s="189" t="str">
        <f>IF(I63=0,"",I61/I63*100)</f>
        <v/>
      </c>
    </row>
    <row r="62" spans="1:10" ht="36.75" customHeight="1" x14ac:dyDescent="0.2">
      <c r="A62" s="178"/>
      <c r="B62" s="183" t="s">
        <v>81</v>
      </c>
      <c r="C62" s="184" t="s">
        <v>82</v>
      </c>
      <c r="D62" s="185"/>
      <c r="E62" s="185"/>
      <c r="F62" s="192" t="s">
        <v>83</v>
      </c>
      <c r="G62" s="193"/>
      <c r="H62" s="193"/>
      <c r="I62" s="193">
        <f>'D.1.4 D.1.4 Pol'!G218</f>
        <v>0</v>
      </c>
      <c r="J62" s="189" t="str">
        <f>IF(I63=0,"",I62/I63*100)</f>
        <v/>
      </c>
    </row>
    <row r="63" spans="1:10" ht="25.5" customHeight="1" x14ac:dyDescent="0.2">
      <c r="A63" s="179"/>
      <c r="B63" s="186" t="s">
        <v>1</v>
      </c>
      <c r="C63" s="187"/>
      <c r="D63" s="188"/>
      <c r="E63" s="188"/>
      <c r="F63" s="194"/>
      <c r="G63" s="195"/>
      <c r="H63" s="195"/>
      <c r="I63" s="195">
        <f>SUM(I49:I62)</f>
        <v>0</v>
      </c>
      <c r="J63" s="190">
        <f>SUM(J49:J62)</f>
        <v>0</v>
      </c>
    </row>
    <row r="64" spans="1:10" x14ac:dyDescent="0.2">
      <c r="F64" s="135"/>
      <c r="G64" s="135"/>
      <c r="H64" s="135"/>
      <c r="I64" s="135"/>
      <c r="J64" s="191"/>
    </row>
    <row r="65" spans="6:10" x14ac:dyDescent="0.2">
      <c r="F65" s="135"/>
      <c r="G65" s="135"/>
      <c r="H65" s="135"/>
      <c r="I65" s="135"/>
      <c r="J65" s="191"/>
    </row>
    <row r="66" spans="6:10" x14ac:dyDescent="0.2">
      <c r="F66" s="135"/>
      <c r="G66" s="135"/>
      <c r="H66" s="135"/>
      <c r="I66" s="135"/>
      <c r="J66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70AB6-A318-4201-A0E4-842BF13C62C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86</v>
      </c>
    </row>
    <row r="2" spans="1:60" ht="24.95" customHeight="1" x14ac:dyDescent="0.2">
      <c r="A2" s="198" t="s">
        <v>8</v>
      </c>
      <c r="B2" s="49"/>
      <c r="C2" s="201" t="s">
        <v>49</v>
      </c>
      <c r="D2" s="199"/>
      <c r="E2" s="199"/>
      <c r="F2" s="199"/>
      <c r="G2" s="200"/>
      <c r="AG2" t="s">
        <v>87</v>
      </c>
    </row>
    <row r="3" spans="1:60" ht="24.95" customHeight="1" x14ac:dyDescent="0.2">
      <c r="A3" s="198" t="s">
        <v>9</v>
      </c>
      <c r="B3" s="49" t="s">
        <v>43</v>
      </c>
      <c r="C3" s="201" t="s">
        <v>45</v>
      </c>
      <c r="D3" s="199"/>
      <c r="E3" s="199"/>
      <c r="F3" s="199"/>
      <c r="G3" s="200"/>
      <c r="AC3" s="176" t="s">
        <v>87</v>
      </c>
      <c r="AG3" t="s">
        <v>88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89</v>
      </c>
    </row>
    <row r="5" spans="1:60" x14ac:dyDescent="0.2">
      <c r="D5" s="10"/>
    </row>
    <row r="6" spans="1:60" ht="38.25" x14ac:dyDescent="0.2">
      <c r="A6" s="208" t="s">
        <v>90</v>
      </c>
      <c r="B6" s="210" t="s">
        <v>91</v>
      </c>
      <c r="C6" s="210" t="s">
        <v>92</v>
      </c>
      <c r="D6" s="209" t="s">
        <v>93</v>
      </c>
      <c r="E6" s="208" t="s">
        <v>94</v>
      </c>
      <c r="F6" s="207" t="s">
        <v>95</v>
      </c>
      <c r="G6" s="208" t="s">
        <v>31</v>
      </c>
      <c r="H6" s="211" t="s">
        <v>32</v>
      </c>
      <c r="I6" s="211" t="s">
        <v>96</v>
      </c>
      <c r="J6" s="211" t="s">
        <v>33</v>
      </c>
      <c r="K6" s="211" t="s">
        <v>97</v>
      </c>
      <c r="L6" s="211" t="s">
        <v>98</v>
      </c>
      <c r="M6" s="211" t="s">
        <v>99</v>
      </c>
      <c r="N6" s="211" t="s">
        <v>100</v>
      </c>
      <c r="O6" s="211" t="s">
        <v>101</v>
      </c>
      <c r="P6" s="211" t="s">
        <v>102</v>
      </c>
      <c r="Q6" s="211" t="s">
        <v>103</v>
      </c>
      <c r="R6" s="211" t="s">
        <v>104</v>
      </c>
      <c r="S6" s="211" t="s">
        <v>105</v>
      </c>
      <c r="T6" s="211" t="s">
        <v>106</v>
      </c>
      <c r="U6" s="211" t="s">
        <v>107</v>
      </c>
      <c r="V6" s="211" t="s">
        <v>108</v>
      </c>
      <c r="W6" s="211" t="s">
        <v>109</v>
      </c>
      <c r="X6" s="211" t="s">
        <v>110</v>
      </c>
      <c r="Y6" s="211" t="s">
        <v>111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8" t="s">
        <v>112</v>
      </c>
      <c r="B8" s="239" t="s">
        <v>55</v>
      </c>
      <c r="C8" s="260" t="s">
        <v>56</v>
      </c>
      <c r="D8" s="240"/>
      <c r="E8" s="241"/>
      <c r="F8" s="242"/>
      <c r="G8" s="242">
        <f>SUMIF(AG9:AG31,"&lt;&gt;NOR",G9:G31)</f>
        <v>0</v>
      </c>
      <c r="H8" s="242"/>
      <c r="I8" s="242">
        <f>SUM(I9:I31)</f>
        <v>0</v>
      </c>
      <c r="J8" s="242"/>
      <c r="K8" s="242">
        <f>SUM(K9:K31)</f>
        <v>0</v>
      </c>
      <c r="L8" s="242"/>
      <c r="M8" s="242">
        <f>SUM(M9:M31)</f>
        <v>0</v>
      </c>
      <c r="N8" s="241"/>
      <c r="O8" s="241">
        <f>SUM(O9:O31)</f>
        <v>102.75999999999999</v>
      </c>
      <c r="P8" s="241"/>
      <c r="Q8" s="243">
        <f>SUM(Q9:Q31)</f>
        <v>0</v>
      </c>
      <c r="R8" s="237"/>
      <c r="S8" s="237"/>
      <c r="T8" s="237"/>
      <c r="U8" s="237"/>
      <c r="V8" s="237">
        <f>SUM(V9:V31)</f>
        <v>165.96999999999997</v>
      </c>
      <c r="W8" s="237"/>
      <c r="X8" s="237"/>
      <c r="Y8" s="237"/>
      <c r="AG8" t="s">
        <v>113</v>
      </c>
    </row>
    <row r="9" spans="1:60" outlineLevel="1" x14ac:dyDescent="0.2">
      <c r="A9" s="244">
        <v>1</v>
      </c>
      <c r="B9" s="245" t="s">
        <v>114</v>
      </c>
      <c r="C9" s="261" t="s">
        <v>115</v>
      </c>
      <c r="D9" s="246" t="s">
        <v>116</v>
      </c>
      <c r="E9" s="247">
        <v>13.5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0</v>
      </c>
      <c r="O9" s="247">
        <f>ROUND(E9*N9,2)</f>
        <v>0</v>
      </c>
      <c r="P9" s="247">
        <v>0</v>
      </c>
      <c r="Q9" s="250">
        <f>ROUND(E9*P9,2)</f>
        <v>0</v>
      </c>
      <c r="R9" s="233"/>
      <c r="S9" s="233" t="s">
        <v>117</v>
      </c>
      <c r="T9" s="233" t="s">
        <v>117</v>
      </c>
      <c r="U9" s="233">
        <v>0.47</v>
      </c>
      <c r="V9" s="233">
        <f>ROUND(E9*U9,2)</f>
        <v>6.35</v>
      </c>
      <c r="W9" s="233"/>
      <c r="X9" s="233" t="s">
        <v>118</v>
      </c>
      <c r="Y9" s="233" t="s">
        <v>119</v>
      </c>
      <c r="Z9" s="212"/>
      <c r="AA9" s="212"/>
      <c r="AB9" s="212"/>
      <c r="AC9" s="212"/>
      <c r="AD9" s="212"/>
      <c r="AE9" s="212"/>
      <c r="AF9" s="212"/>
      <c r="AG9" s="212" t="s">
        <v>120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29"/>
      <c r="B10" s="230"/>
      <c r="C10" s="262" t="s">
        <v>121</v>
      </c>
      <c r="D10" s="235"/>
      <c r="E10" s="236">
        <v>13.5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122</v>
      </c>
      <c r="AH10" s="212">
        <v>5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29"/>
      <c r="B11" s="230"/>
      <c r="C11" s="262" t="s">
        <v>123</v>
      </c>
      <c r="D11" s="235"/>
      <c r="E11" s="236"/>
      <c r="F11" s="233"/>
      <c r="G11" s="233"/>
      <c r="H11" s="233"/>
      <c r="I11" s="233"/>
      <c r="J11" s="233"/>
      <c r="K11" s="233"/>
      <c r="L11" s="233"/>
      <c r="M11" s="233"/>
      <c r="N11" s="232"/>
      <c r="O11" s="232"/>
      <c r="P11" s="232"/>
      <c r="Q11" s="232"/>
      <c r="R11" s="233"/>
      <c r="S11" s="233"/>
      <c r="T11" s="233"/>
      <c r="U11" s="233"/>
      <c r="V11" s="233"/>
      <c r="W11" s="233"/>
      <c r="X11" s="233"/>
      <c r="Y11" s="233"/>
      <c r="Z11" s="212"/>
      <c r="AA11" s="212"/>
      <c r="AB11" s="212"/>
      <c r="AC11" s="212"/>
      <c r="AD11" s="212"/>
      <c r="AE11" s="212"/>
      <c r="AF11" s="212"/>
      <c r="AG11" s="212" t="s">
        <v>122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4">
        <v>2</v>
      </c>
      <c r="B12" s="245" t="s">
        <v>124</v>
      </c>
      <c r="C12" s="261" t="s">
        <v>125</v>
      </c>
      <c r="D12" s="246" t="s">
        <v>116</v>
      </c>
      <c r="E12" s="247">
        <v>13.5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7">
        <v>0</v>
      </c>
      <c r="O12" s="247">
        <f>ROUND(E12*N12,2)</f>
        <v>0</v>
      </c>
      <c r="P12" s="247">
        <v>0</v>
      </c>
      <c r="Q12" s="250">
        <f>ROUND(E12*P12,2)</f>
        <v>0</v>
      </c>
      <c r="R12" s="233"/>
      <c r="S12" s="233" t="s">
        <v>117</v>
      </c>
      <c r="T12" s="233" t="s">
        <v>117</v>
      </c>
      <c r="U12" s="233">
        <v>3.53</v>
      </c>
      <c r="V12" s="233">
        <f>ROUND(E12*U12,2)</f>
        <v>47.66</v>
      </c>
      <c r="W12" s="233"/>
      <c r="X12" s="233" t="s">
        <v>118</v>
      </c>
      <c r="Y12" s="233" t="s">
        <v>119</v>
      </c>
      <c r="Z12" s="212"/>
      <c r="AA12" s="212"/>
      <c r="AB12" s="212"/>
      <c r="AC12" s="212"/>
      <c r="AD12" s="212"/>
      <c r="AE12" s="212"/>
      <c r="AF12" s="212"/>
      <c r="AG12" s="212" t="s">
        <v>120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29"/>
      <c r="B13" s="230"/>
      <c r="C13" s="262" t="s">
        <v>126</v>
      </c>
      <c r="D13" s="235"/>
      <c r="E13" s="236">
        <v>13.5</v>
      </c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2"/>
      <c r="AA13" s="212"/>
      <c r="AB13" s="212"/>
      <c r="AC13" s="212"/>
      <c r="AD13" s="212"/>
      <c r="AE13" s="212"/>
      <c r="AF13" s="212"/>
      <c r="AG13" s="212" t="s">
        <v>122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44">
        <v>3</v>
      </c>
      <c r="B14" s="245" t="s">
        <v>127</v>
      </c>
      <c r="C14" s="261" t="s">
        <v>128</v>
      </c>
      <c r="D14" s="246" t="s">
        <v>116</v>
      </c>
      <c r="E14" s="247">
        <v>7.18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7">
        <v>0</v>
      </c>
      <c r="O14" s="247">
        <f>ROUND(E14*N14,2)</f>
        <v>0</v>
      </c>
      <c r="P14" s="247">
        <v>0</v>
      </c>
      <c r="Q14" s="250">
        <f>ROUND(E14*P14,2)</f>
        <v>0</v>
      </c>
      <c r="R14" s="233"/>
      <c r="S14" s="233" t="s">
        <v>117</v>
      </c>
      <c r="T14" s="233" t="s">
        <v>117</v>
      </c>
      <c r="U14" s="233">
        <v>0.01</v>
      </c>
      <c r="V14" s="233">
        <f>ROUND(E14*U14,2)</f>
        <v>7.0000000000000007E-2</v>
      </c>
      <c r="W14" s="233"/>
      <c r="X14" s="233" t="s">
        <v>118</v>
      </c>
      <c r="Y14" s="233" t="s">
        <v>119</v>
      </c>
      <c r="Z14" s="212"/>
      <c r="AA14" s="212"/>
      <c r="AB14" s="212"/>
      <c r="AC14" s="212"/>
      <c r="AD14" s="212"/>
      <c r="AE14" s="212"/>
      <c r="AF14" s="212"/>
      <c r="AG14" s="212" t="s">
        <v>120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29"/>
      <c r="B15" s="230"/>
      <c r="C15" s="262" t="s">
        <v>129</v>
      </c>
      <c r="D15" s="235"/>
      <c r="E15" s="236">
        <v>7.18</v>
      </c>
      <c r="F15" s="233"/>
      <c r="G15" s="233"/>
      <c r="H15" s="233"/>
      <c r="I15" s="233"/>
      <c r="J15" s="233"/>
      <c r="K15" s="233"/>
      <c r="L15" s="233"/>
      <c r="M15" s="233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12"/>
      <c r="AA15" s="212"/>
      <c r="AB15" s="212"/>
      <c r="AC15" s="212"/>
      <c r="AD15" s="212"/>
      <c r="AE15" s="212"/>
      <c r="AF15" s="212"/>
      <c r="AG15" s="212" t="s">
        <v>122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44">
        <v>4</v>
      </c>
      <c r="B16" s="245" t="s">
        <v>130</v>
      </c>
      <c r="C16" s="261" t="s">
        <v>131</v>
      </c>
      <c r="D16" s="246" t="s">
        <v>116</v>
      </c>
      <c r="E16" s="247">
        <v>54.430100000000003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7">
        <v>1.7</v>
      </c>
      <c r="O16" s="247">
        <f>ROUND(E16*N16,2)</f>
        <v>92.53</v>
      </c>
      <c r="P16" s="247">
        <v>0</v>
      </c>
      <c r="Q16" s="250">
        <f>ROUND(E16*P16,2)</f>
        <v>0</v>
      </c>
      <c r="R16" s="233"/>
      <c r="S16" s="233" t="s">
        <v>117</v>
      </c>
      <c r="T16" s="233" t="s">
        <v>117</v>
      </c>
      <c r="U16" s="233">
        <v>1.59</v>
      </c>
      <c r="V16" s="233">
        <f>ROUND(E16*U16,2)</f>
        <v>86.54</v>
      </c>
      <c r="W16" s="233"/>
      <c r="X16" s="233" t="s">
        <v>118</v>
      </c>
      <c r="Y16" s="233" t="s">
        <v>119</v>
      </c>
      <c r="Z16" s="212"/>
      <c r="AA16" s="212"/>
      <c r="AB16" s="212"/>
      <c r="AC16" s="212"/>
      <c r="AD16" s="212"/>
      <c r="AE16" s="212"/>
      <c r="AF16" s="212"/>
      <c r="AG16" s="212" t="s">
        <v>120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29"/>
      <c r="B17" s="230"/>
      <c r="C17" s="262" t="s">
        <v>132</v>
      </c>
      <c r="D17" s="235"/>
      <c r="E17" s="236">
        <v>4.9301000000000004</v>
      </c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2"/>
      <c r="AA17" s="212"/>
      <c r="AB17" s="212"/>
      <c r="AC17" s="212"/>
      <c r="AD17" s="212"/>
      <c r="AE17" s="212"/>
      <c r="AF17" s="212"/>
      <c r="AG17" s="212" t="s">
        <v>122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">
      <c r="A18" s="229"/>
      <c r="B18" s="230"/>
      <c r="C18" s="262" t="s">
        <v>133</v>
      </c>
      <c r="D18" s="235"/>
      <c r="E18" s="236">
        <v>49.5</v>
      </c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2"/>
      <c r="AA18" s="212"/>
      <c r="AB18" s="212"/>
      <c r="AC18" s="212"/>
      <c r="AD18" s="212"/>
      <c r="AE18" s="212"/>
      <c r="AF18" s="212"/>
      <c r="AG18" s="212" t="s">
        <v>122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44">
        <v>5</v>
      </c>
      <c r="B19" s="245" t="s">
        <v>134</v>
      </c>
      <c r="C19" s="261" t="s">
        <v>135</v>
      </c>
      <c r="D19" s="246" t="s">
        <v>136</v>
      </c>
      <c r="E19" s="247">
        <v>19.8</v>
      </c>
      <c r="F19" s="248"/>
      <c r="G19" s="249">
        <f>ROUND(E19*F19,2)</f>
        <v>0</v>
      </c>
      <c r="H19" s="248"/>
      <c r="I19" s="249">
        <f>ROUND(E19*H19,2)</f>
        <v>0</v>
      </c>
      <c r="J19" s="248"/>
      <c r="K19" s="249">
        <f>ROUND(E19*J19,2)</f>
        <v>0</v>
      </c>
      <c r="L19" s="249">
        <v>21</v>
      </c>
      <c r="M19" s="249">
        <f>G19*(1+L19/100)</f>
        <v>0</v>
      </c>
      <c r="N19" s="247">
        <v>9.8999999999999999E-4</v>
      </c>
      <c r="O19" s="247">
        <f>ROUND(E19*N19,2)</f>
        <v>0.02</v>
      </c>
      <c r="P19" s="247">
        <v>0</v>
      </c>
      <c r="Q19" s="250">
        <f>ROUND(E19*P19,2)</f>
        <v>0</v>
      </c>
      <c r="R19" s="233"/>
      <c r="S19" s="233" t="s">
        <v>117</v>
      </c>
      <c r="T19" s="233" t="s">
        <v>117</v>
      </c>
      <c r="U19" s="233">
        <v>0.23599999999999999</v>
      </c>
      <c r="V19" s="233">
        <f>ROUND(E19*U19,2)</f>
        <v>4.67</v>
      </c>
      <c r="W19" s="233"/>
      <c r="X19" s="233" t="s">
        <v>118</v>
      </c>
      <c r="Y19" s="233" t="s">
        <v>119</v>
      </c>
      <c r="Z19" s="212"/>
      <c r="AA19" s="212"/>
      <c r="AB19" s="212"/>
      <c r="AC19" s="212"/>
      <c r="AD19" s="212"/>
      <c r="AE19" s="212"/>
      <c r="AF19" s="212"/>
      <c r="AG19" s="212" t="s">
        <v>120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29"/>
      <c r="B20" s="230"/>
      <c r="C20" s="262" t="s">
        <v>137</v>
      </c>
      <c r="D20" s="235"/>
      <c r="E20" s="236">
        <v>19.8</v>
      </c>
      <c r="F20" s="233"/>
      <c r="G20" s="233"/>
      <c r="H20" s="233"/>
      <c r="I20" s="233"/>
      <c r="J20" s="233"/>
      <c r="K20" s="233"/>
      <c r="L20" s="233"/>
      <c r="M20" s="233"/>
      <c r="N20" s="232"/>
      <c r="O20" s="232"/>
      <c r="P20" s="232"/>
      <c r="Q20" s="232"/>
      <c r="R20" s="233"/>
      <c r="S20" s="233"/>
      <c r="T20" s="233"/>
      <c r="U20" s="233"/>
      <c r="V20" s="233"/>
      <c r="W20" s="233"/>
      <c r="X20" s="233"/>
      <c r="Y20" s="233"/>
      <c r="Z20" s="212"/>
      <c r="AA20" s="212"/>
      <c r="AB20" s="212"/>
      <c r="AC20" s="212"/>
      <c r="AD20" s="212"/>
      <c r="AE20" s="212"/>
      <c r="AF20" s="212"/>
      <c r="AG20" s="212" t="s">
        <v>122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4">
        <v>6</v>
      </c>
      <c r="B21" s="245" t="s">
        <v>138</v>
      </c>
      <c r="C21" s="261" t="s">
        <v>139</v>
      </c>
      <c r="D21" s="246" t="s">
        <v>136</v>
      </c>
      <c r="E21" s="247">
        <v>19.8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7">
        <v>0</v>
      </c>
      <c r="O21" s="247">
        <f>ROUND(E21*N21,2)</f>
        <v>0</v>
      </c>
      <c r="P21" s="247">
        <v>0</v>
      </c>
      <c r="Q21" s="250">
        <f>ROUND(E21*P21,2)</f>
        <v>0</v>
      </c>
      <c r="R21" s="233"/>
      <c r="S21" s="233" t="s">
        <v>117</v>
      </c>
      <c r="T21" s="233" t="s">
        <v>117</v>
      </c>
      <c r="U21" s="233">
        <v>7.0000000000000007E-2</v>
      </c>
      <c r="V21" s="233">
        <f>ROUND(E21*U21,2)</f>
        <v>1.39</v>
      </c>
      <c r="W21" s="233"/>
      <c r="X21" s="233" t="s">
        <v>118</v>
      </c>
      <c r="Y21" s="233" t="s">
        <v>119</v>
      </c>
      <c r="Z21" s="212"/>
      <c r="AA21" s="212"/>
      <c r="AB21" s="212"/>
      <c r="AC21" s="212"/>
      <c r="AD21" s="212"/>
      <c r="AE21" s="212"/>
      <c r="AF21" s="212"/>
      <c r="AG21" s="212" t="s">
        <v>120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29"/>
      <c r="B22" s="230"/>
      <c r="C22" s="262" t="s">
        <v>140</v>
      </c>
      <c r="D22" s="235"/>
      <c r="E22" s="236">
        <v>19.8</v>
      </c>
      <c r="F22" s="233"/>
      <c r="G22" s="233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2"/>
      <c r="AA22" s="212"/>
      <c r="AB22" s="212"/>
      <c r="AC22" s="212"/>
      <c r="AD22" s="212"/>
      <c r="AE22" s="212"/>
      <c r="AF22" s="212"/>
      <c r="AG22" s="212" t="s">
        <v>122</v>
      </c>
      <c r="AH22" s="212">
        <v>5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29"/>
      <c r="B23" s="230"/>
      <c r="C23" s="262" t="s">
        <v>123</v>
      </c>
      <c r="D23" s="235"/>
      <c r="E23" s="236"/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2"/>
      <c r="AA23" s="212"/>
      <c r="AB23" s="212"/>
      <c r="AC23" s="212"/>
      <c r="AD23" s="212"/>
      <c r="AE23" s="212"/>
      <c r="AF23" s="212"/>
      <c r="AG23" s="212" t="s">
        <v>122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4">
        <v>7</v>
      </c>
      <c r="B24" s="245" t="s">
        <v>141</v>
      </c>
      <c r="C24" s="261" t="s">
        <v>142</v>
      </c>
      <c r="D24" s="246" t="s">
        <v>116</v>
      </c>
      <c r="E24" s="247">
        <v>7.65</v>
      </c>
      <c r="F24" s="248"/>
      <c r="G24" s="249">
        <f>ROUND(E24*F24,2)</f>
        <v>0</v>
      </c>
      <c r="H24" s="248"/>
      <c r="I24" s="249">
        <f>ROUND(E24*H24,2)</f>
        <v>0</v>
      </c>
      <c r="J24" s="248"/>
      <c r="K24" s="249">
        <f>ROUND(E24*J24,2)</f>
        <v>0</v>
      </c>
      <c r="L24" s="249">
        <v>21</v>
      </c>
      <c r="M24" s="249">
        <f>G24*(1+L24/100)</f>
        <v>0</v>
      </c>
      <c r="N24" s="247">
        <v>0</v>
      </c>
      <c r="O24" s="247">
        <f>ROUND(E24*N24,2)</f>
        <v>0</v>
      </c>
      <c r="P24" s="247">
        <v>0</v>
      </c>
      <c r="Q24" s="250">
        <f>ROUND(E24*P24,2)</f>
        <v>0</v>
      </c>
      <c r="R24" s="233"/>
      <c r="S24" s="233" t="s">
        <v>117</v>
      </c>
      <c r="T24" s="233" t="s">
        <v>117</v>
      </c>
      <c r="U24" s="233">
        <v>1.59</v>
      </c>
      <c r="V24" s="233">
        <f>ROUND(E24*U24,2)</f>
        <v>12.16</v>
      </c>
      <c r="W24" s="233"/>
      <c r="X24" s="233" t="s">
        <v>118</v>
      </c>
      <c r="Y24" s="233" t="s">
        <v>119</v>
      </c>
      <c r="Z24" s="212"/>
      <c r="AA24" s="212"/>
      <c r="AB24" s="212"/>
      <c r="AC24" s="212"/>
      <c r="AD24" s="212"/>
      <c r="AE24" s="212"/>
      <c r="AF24" s="212"/>
      <c r="AG24" s="212" t="s">
        <v>120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29"/>
      <c r="B25" s="230"/>
      <c r="C25" s="262" t="s">
        <v>143</v>
      </c>
      <c r="D25" s="235"/>
      <c r="E25" s="236">
        <v>7.65</v>
      </c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122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4">
        <v>8</v>
      </c>
      <c r="B26" s="245" t="s">
        <v>144</v>
      </c>
      <c r="C26" s="261" t="s">
        <v>145</v>
      </c>
      <c r="D26" s="246" t="s">
        <v>116</v>
      </c>
      <c r="E26" s="247">
        <v>7.18</v>
      </c>
      <c r="F26" s="248"/>
      <c r="G26" s="249">
        <f>ROUND(E26*F26,2)</f>
        <v>0</v>
      </c>
      <c r="H26" s="248"/>
      <c r="I26" s="249">
        <f>ROUND(E26*H26,2)</f>
        <v>0</v>
      </c>
      <c r="J26" s="248"/>
      <c r="K26" s="249">
        <f>ROUND(E26*J26,2)</f>
        <v>0</v>
      </c>
      <c r="L26" s="249">
        <v>21</v>
      </c>
      <c r="M26" s="249">
        <f>G26*(1+L26/100)</f>
        <v>0</v>
      </c>
      <c r="N26" s="247">
        <v>0</v>
      </c>
      <c r="O26" s="247">
        <f>ROUND(E26*N26,2)</f>
        <v>0</v>
      </c>
      <c r="P26" s="247">
        <v>0</v>
      </c>
      <c r="Q26" s="250">
        <f>ROUND(E26*P26,2)</f>
        <v>0</v>
      </c>
      <c r="R26" s="233"/>
      <c r="S26" s="233" t="s">
        <v>117</v>
      </c>
      <c r="T26" s="233" t="s">
        <v>117</v>
      </c>
      <c r="U26" s="233">
        <v>0</v>
      </c>
      <c r="V26" s="233">
        <f>ROUND(E26*U26,2)</f>
        <v>0</v>
      </c>
      <c r="W26" s="233"/>
      <c r="X26" s="233" t="s">
        <v>118</v>
      </c>
      <c r="Y26" s="233" t="s">
        <v>119</v>
      </c>
      <c r="Z26" s="212"/>
      <c r="AA26" s="212"/>
      <c r="AB26" s="212"/>
      <c r="AC26" s="212"/>
      <c r="AD26" s="212"/>
      <c r="AE26" s="212"/>
      <c r="AF26" s="212"/>
      <c r="AG26" s="212" t="s">
        <v>120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29"/>
      <c r="B27" s="230"/>
      <c r="C27" s="262" t="s">
        <v>146</v>
      </c>
      <c r="D27" s="235"/>
      <c r="E27" s="236">
        <v>7.18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122</v>
      </c>
      <c r="AH27" s="212">
        <v>5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29"/>
      <c r="B28" s="230"/>
      <c r="C28" s="262" t="s">
        <v>123</v>
      </c>
      <c r="D28" s="235"/>
      <c r="E28" s="236"/>
      <c r="F28" s="233"/>
      <c r="G28" s="233"/>
      <c r="H28" s="233"/>
      <c r="I28" s="233"/>
      <c r="J28" s="233"/>
      <c r="K28" s="233"/>
      <c r="L28" s="233"/>
      <c r="M28" s="233"/>
      <c r="N28" s="232"/>
      <c r="O28" s="232"/>
      <c r="P28" s="232"/>
      <c r="Q28" s="232"/>
      <c r="R28" s="233"/>
      <c r="S28" s="233"/>
      <c r="T28" s="233"/>
      <c r="U28" s="233"/>
      <c r="V28" s="233"/>
      <c r="W28" s="233"/>
      <c r="X28" s="233"/>
      <c r="Y28" s="233"/>
      <c r="Z28" s="212"/>
      <c r="AA28" s="212"/>
      <c r="AB28" s="212"/>
      <c r="AC28" s="212"/>
      <c r="AD28" s="212"/>
      <c r="AE28" s="212"/>
      <c r="AF28" s="212"/>
      <c r="AG28" s="212" t="s">
        <v>122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44">
        <v>9</v>
      </c>
      <c r="B29" s="245" t="s">
        <v>147</v>
      </c>
      <c r="C29" s="261" t="s">
        <v>148</v>
      </c>
      <c r="D29" s="246" t="s">
        <v>116</v>
      </c>
      <c r="E29" s="247">
        <v>5.4</v>
      </c>
      <c r="F29" s="248"/>
      <c r="G29" s="249">
        <f>ROUND(E29*F29,2)</f>
        <v>0</v>
      </c>
      <c r="H29" s="248"/>
      <c r="I29" s="249">
        <f>ROUND(E29*H29,2)</f>
        <v>0</v>
      </c>
      <c r="J29" s="248"/>
      <c r="K29" s="249">
        <f>ROUND(E29*J29,2)</f>
        <v>0</v>
      </c>
      <c r="L29" s="249">
        <v>21</v>
      </c>
      <c r="M29" s="249">
        <f>G29*(1+L29/100)</f>
        <v>0</v>
      </c>
      <c r="N29" s="247">
        <v>1.8907700000000001</v>
      </c>
      <c r="O29" s="247">
        <f>ROUND(E29*N29,2)</f>
        <v>10.210000000000001</v>
      </c>
      <c r="P29" s="247">
        <v>0</v>
      </c>
      <c r="Q29" s="250">
        <f>ROUND(E29*P29,2)</f>
        <v>0</v>
      </c>
      <c r="R29" s="233"/>
      <c r="S29" s="233" t="s">
        <v>117</v>
      </c>
      <c r="T29" s="233" t="s">
        <v>117</v>
      </c>
      <c r="U29" s="233">
        <v>1.32</v>
      </c>
      <c r="V29" s="233">
        <f>ROUND(E29*U29,2)</f>
        <v>7.13</v>
      </c>
      <c r="W29" s="233"/>
      <c r="X29" s="233" t="s">
        <v>118</v>
      </c>
      <c r="Y29" s="233" t="s">
        <v>119</v>
      </c>
      <c r="Z29" s="212"/>
      <c r="AA29" s="212"/>
      <c r="AB29" s="212"/>
      <c r="AC29" s="212"/>
      <c r="AD29" s="212"/>
      <c r="AE29" s="212"/>
      <c r="AF29" s="212"/>
      <c r="AG29" s="212" t="s">
        <v>120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29"/>
      <c r="B30" s="230"/>
      <c r="C30" s="262" t="s">
        <v>149</v>
      </c>
      <c r="D30" s="235"/>
      <c r="E30" s="236">
        <v>0.9</v>
      </c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2"/>
      <c r="AA30" s="212"/>
      <c r="AB30" s="212"/>
      <c r="AC30" s="212"/>
      <c r="AD30" s="212"/>
      <c r="AE30" s="212"/>
      <c r="AF30" s="212"/>
      <c r="AG30" s="212" t="s">
        <v>122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29"/>
      <c r="B31" s="230"/>
      <c r="C31" s="262" t="s">
        <v>150</v>
      </c>
      <c r="D31" s="235"/>
      <c r="E31" s="236">
        <v>4.5</v>
      </c>
      <c r="F31" s="233"/>
      <c r="G31" s="233"/>
      <c r="H31" s="233"/>
      <c r="I31" s="233"/>
      <c r="J31" s="233"/>
      <c r="K31" s="233"/>
      <c r="L31" s="233"/>
      <c r="M31" s="233"/>
      <c r="N31" s="232"/>
      <c r="O31" s="232"/>
      <c r="P31" s="232"/>
      <c r="Q31" s="232"/>
      <c r="R31" s="233"/>
      <c r="S31" s="233"/>
      <c r="T31" s="233"/>
      <c r="U31" s="233"/>
      <c r="V31" s="233"/>
      <c r="W31" s="233"/>
      <c r="X31" s="233"/>
      <c r="Y31" s="233"/>
      <c r="Z31" s="212"/>
      <c r="AA31" s="212"/>
      <c r="AB31" s="212"/>
      <c r="AC31" s="212"/>
      <c r="AD31" s="212"/>
      <c r="AE31" s="212"/>
      <c r="AF31" s="212"/>
      <c r="AG31" s="212" t="s">
        <v>122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38" t="s">
        <v>112</v>
      </c>
      <c r="B32" s="239" t="s">
        <v>57</v>
      </c>
      <c r="C32" s="260" t="s">
        <v>58</v>
      </c>
      <c r="D32" s="240"/>
      <c r="E32" s="241"/>
      <c r="F32" s="242"/>
      <c r="G32" s="242">
        <f>SUMIF(AG33:AG33,"&lt;&gt;NOR",G33:G33)</f>
        <v>0</v>
      </c>
      <c r="H32" s="242"/>
      <c r="I32" s="242">
        <f>SUM(I33:I33)</f>
        <v>0</v>
      </c>
      <c r="J32" s="242"/>
      <c r="K32" s="242">
        <f>SUM(K33:K33)</f>
        <v>0</v>
      </c>
      <c r="L32" s="242"/>
      <c r="M32" s="242">
        <f>SUM(M33:M33)</f>
        <v>0</v>
      </c>
      <c r="N32" s="241"/>
      <c r="O32" s="241">
        <f>SUM(O33:O33)</f>
        <v>0.38</v>
      </c>
      <c r="P32" s="241"/>
      <c r="Q32" s="243">
        <f>SUM(Q33:Q33)</f>
        <v>0</v>
      </c>
      <c r="R32" s="237"/>
      <c r="S32" s="237"/>
      <c r="T32" s="237"/>
      <c r="U32" s="237"/>
      <c r="V32" s="237">
        <f>SUM(V33:V33)</f>
        <v>2.61</v>
      </c>
      <c r="W32" s="237"/>
      <c r="X32" s="237"/>
      <c r="Y32" s="237"/>
      <c r="AG32" t="s">
        <v>113</v>
      </c>
    </row>
    <row r="33" spans="1:60" outlineLevel="1" x14ac:dyDescent="0.2">
      <c r="A33" s="251">
        <v>10</v>
      </c>
      <c r="B33" s="252" t="s">
        <v>151</v>
      </c>
      <c r="C33" s="263" t="s">
        <v>152</v>
      </c>
      <c r="D33" s="253" t="s">
        <v>136</v>
      </c>
      <c r="E33" s="254">
        <v>3</v>
      </c>
      <c r="F33" s="255"/>
      <c r="G33" s="256">
        <f>ROUND(E33*F33,2)</f>
        <v>0</v>
      </c>
      <c r="H33" s="255"/>
      <c r="I33" s="256">
        <f>ROUND(E33*H33,2)</f>
        <v>0</v>
      </c>
      <c r="J33" s="255"/>
      <c r="K33" s="256">
        <f>ROUND(E33*J33,2)</f>
        <v>0</v>
      </c>
      <c r="L33" s="256">
        <v>21</v>
      </c>
      <c r="M33" s="256">
        <f>G33*(1+L33/100)</f>
        <v>0</v>
      </c>
      <c r="N33" s="254">
        <v>0.12608</v>
      </c>
      <c r="O33" s="254">
        <f>ROUND(E33*N33,2)</f>
        <v>0.38</v>
      </c>
      <c r="P33" s="254">
        <v>0</v>
      </c>
      <c r="Q33" s="257">
        <f>ROUND(E33*P33,2)</f>
        <v>0</v>
      </c>
      <c r="R33" s="233"/>
      <c r="S33" s="233" t="s">
        <v>117</v>
      </c>
      <c r="T33" s="233" t="s">
        <v>117</v>
      </c>
      <c r="U33" s="233">
        <v>0.871</v>
      </c>
      <c r="V33" s="233">
        <f>ROUND(E33*U33,2)</f>
        <v>2.61</v>
      </c>
      <c r="W33" s="233"/>
      <c r="X33" s="233" t="s">
        <v>118</v>
      </c>
      <c r="Y33" s="233" t="s">
        <v>119</v>
      </c>
      <c r="Z33" s="212"/>
      <c r="AA33" s="212"/>
      <c r="AB33" s="212"/>
      <c r="AC33" s="212"/>
      <c r="AD33" s="212"/>
      <c r="AE33" s="212"/>
      <c r="AF33" s="212"/>
      <c r="AG33" s="212" t="s">
        <v>120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38" t="s">
        <v>112</v>
      </c>
      <c r="B34" s="239" t="s">
        <v>59</v>
      </c>
      <c r="C34" s="260" t="s">
        <v>60</v>
      </c>
      <c r="D34" s="240"/>
      <c r="E34" s="241"/>
      <c r="F34" s="242"/>
      <c r="G34" s="242">
        <f>SUMIF(AG35:AG42,"&lt;&gt;NOR",G35:G42)</f>
        <v>0</v>
      </c>
      <c r="H34" s="242"/>
      <c r="I34" s="242">
        <f>SUM(I35:I42)</f>
        <v>0</v>
      </c>
      <c r="J34" s="242"/>
      <c r="K34" s="242">
        <f>SUM(K35:K42)</f>
        <v>0</v>
      </c>
      <c r="L34" s="242"/>
      <c r="M34" s="242">
        <f>SUM(M35:M42)</f>
        <v>0</v>
      </c>
      <c r="N34" s="241"/>
      <c r="O34" s="241">
        <f>SUM(O35:O42)</f>
        <v>0.84000000000000008</v>
      </c>
      <c r="P34" s="241"/>
      <c r="Q34" s="243">
        <f>SUM(Q35:Q42)</f>
        <v>1.24</v>
      </c>
      <c r="R34" s="237"/>
      <c r="S34" s="237"/>
      <c r="T34" s="237"/>
      <c r="U34" s="237"/>
      <c r="V34" s="237">
        <f>SUM(V35:V42)</f>
        <v>6.65</v>
      </c>
      <c r="W34" s="237"/>
      <c r="X34" s="237"/>
      <c r="Y34" s="237"/>
      <c r="AG34" t="s">
        <v>113</v>
      </c>
    </row>
    <row r="35" spans="1:60" outlineLevel="1" x14ac:dyDescent="0.2">
      <c r="A35" s="244">
        <v>11</v>
      </c>
      <c r="B35" s="245" t="s">
        <v>153</v>
      </c>
      <c r="C35" s="261" t="s">
        <v>154</v>
      </c>
      <c r="D35" s="246" t="s">
        <v>136</v>
      </c>
      <c r="E35" s="247">
        <v>9</v>
      </c>
      <c r="F35" s="248"/>
      <c r="G35" s="249">
        <f>ROUND(E35*F35,2)</f>
        <v>0</v>
      </c>
      <c r="H35" s="248"/>
      <c r="I35" s="249">
        <f>ROUND(E35*H35,2)</f>
        <v>0</v>
      </c>
      <c r="J35" s="248"/>
      <c r="K35" s="249">
        <f>ROUND(E35*J35,2)</f>
        <v>0</v>
      </c>
      <c r="L35" s="249">
        <v>21</v>
      </c>
      <c r="M35" s="249">
        <f>G35*(1+L35/100)</f>
        <v>0</v>
      </c>
      <c r="N35" s="247">
        <v>0</v>
      </c>
      <c r="O35" s="247">
        <f>ROUND(E35*N35,2)</f>
        <v>0</v>
      </c>
      <c r="P35" s="247">
        <v>0.13800000000000001</v>
      </c>
      <c r="Q35" s="250">
        <f>ROUND(E35*P35,2)</f>
        <v>1.24</v>
      </c>
      <c r="R35" s="233"/>
      <c r="S35" s="233" t="s">
        <v>117</v>
      </c>
      <c r="T35" s="233" t="s">
        <v>117</v>
      </c>
      <c r="U35" s="233">
        <v>0.16</v>
      </c>
      <c r="V35" s="233">
        <f>ROUND(E35*U35,2)</f>
        <v>1.44</v>
      </c>
      <c r="W35" s="233"/>
      <c r="X35" s="233" t="s">
        <v>118</v>
      </c>
      <c r="Y35" s="233" t="s">
        <v>119</v>
      </c>
      <c r="Z35" s="212"/>
      <c r="AA35" s="212"/>
      <c r="AB35" s="212"/>
      <c r="AC35" s="212"/>
      <c r="AD35" s="212"/>
      <c r="AE35" s="212"/>
      <c r="AF35" s="212"/>
      <c r="AG35" s="212" t="s">
        <v>120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29"/>
      <c r="B36" s="230"/>
      <c r="C36" s="262" t="s">
        <v>155</v>
      </c>
      <c r="D36" s="235"/>
      <c r="E36" s="236">
        <v>9</v>
      </c>
      <c r="F36" s="233"/>
      <c r="G36" s="233"/>
      <c r="H36" s="233"/>
      <c r="I36" s="233"/>
      <c r="J36" s="233"/>
      <c r="K36" s="233"/>
      <c r="L36" s="233"/>
      <c r="M36" s="233"/>
      <c r="N36" s="232"/>
      <c r="O36" s="232"/>
      <c r="P36" s="232"/>
      <c r="Q36" s="232"/>
      <c r="R36" s="233"/>
      <c r="S36" s="233"/>
      <c r="T36" s="233"/>
      <c r="U36" s="233"/>
      <c r="V36" s="233"/>
      <c r="W36" s="233"/>
      <c r="X36" s="233"/>
      <c r="Y36" s="233"/>
      <c r="Z36" s="212"/>
      <c r="AA36" s="212"/>
      <c r="AB36" s="212"/>
      <c r="AC36" s="212"/>
      <c r="AD36" s="212"/>
      <c r="AE36" s="212"/>
      <c r="AF36" s="212"/>
      <c r="AG36" s="212" t="s">
        <v>122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4">
        <v>12</v>
      </c>
      <c r="B37" s="245" t="s">
        <v>156</v>
      </c>
      <c r="C37" s="261" t="s">
        <v>157</v>
      </c>
      <c r="D37" s="246" t="s">
        <v>136</v>
      </c>
      <c r="E37" s="247">
        <v>9</v>
      </c>
      <c r="F37" s="248"/>
      <c r="G37" s="249">
        <f>ROUND(E37*F37,2)</f>
        <v>0</v>
      </c>
      <c r="H37" s="248"/>
      <c r="I37" s="249">
        <f>ROUND(E37*H37,2)</f>
        <v>0</v>
      </c>
      <c r="J37" s="248"/>
      <c r="K37" s="249">
        <f>ROUND(E37*J37,2)</f>
        <v>0</v>
      </c>
      <c r="L37" s="249">
        <v>21</v>
      </c>
      <c r="M37" s="249">
        <f>G37*(1+L37/100)</f>
        <v>0</v>
      </c>
      <c r="N37" s="247">
        <v>0</v>
      </c>
      <c r="O37" s="247">
        <f>ROUND(E37*N37,2)</f>
        <v>0</v>
      </c>
      <c r="P37" s="247">
        <v>0</v>
      </c>
      <c r="Q37" s="250">
        <f>ROUND(E37*P37,2)</f>
        <v>0</v>
      </c>
      <c r="R37" s="233"/>
      <c r="S37" s="233" t="s">
        <v>117</v>
      </c>
      <c r="T37" s="233" t="s">
        <v>117</v>
      </c>
      <c r="U37" s="233">
        <v>0.12</v>
      </c>
      <c r="V37" s="233">
        <f>ROUND(E37*U37,2)</f>
        <v>1.08</v>
      </c>
      <c r="W37" s="233"/>
      <c r="X37" s="233" t="s">
        <v>118</v>
      </c>
      <c r="Y37" s="233" t="s">
        <v>119</v>
      </c>
      <c r="Z37" s="212"/>
      <c r="AA37" s="212"/>
      <c r="AB37" s="212"/>
      <c r="AC37" s="212"/>
      <c r="AD37" s="212"/>
      <c r="AE37" s="212"/>
      <c r="AF37" s="212"/>
      <c r="AG37" s="212" t="s">
        <v>120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29"/>
      <c r="B38" s="230"/>
      <c r="C38" s="262" t="s">
        <v>158</v>
      </c>
      <c r="D38" s="235"/>
      <c r="E38" s="236">
        <v>9</v>
      </c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2"/>
      <c r="AA38" s="212"/>
      <c r="AB38" s="212"/>
      <c r="AC38" s="212"/>
      <c r="AD38" s="212"/>
      <c r="AE38" s="212"/>
      <c r="AF38" s="212"/>
      <c r="AG38" s="212" t="s">
        <v>122</v>
      </c>
      <c r="AH38" s="212">
        <v>5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4">
        <v>13</v>
      </c>
      <c r="B39" s="245" t="s">
        <v>159</v>
      </c>
      <c r="C39" s="261" t="s">
        <v>160</v>
      </c>
      <c r="D39" s="246" t="s">
        <v>136</v>
      </c>
      <c r="E39" s="247">
        <v>0.9</v>
      </c>
      <c r="F39" s="248"/>
      <c r="G39" s="249">
        <f>ROUND(E39*F39,2)</f>
        <v>0</v>
      </c>
      <c r="H39" s="248"/>
      <c r="I39" s="249">
        <f>ROUND(E39*H39,2)</f>
        <v>0</v>
      </c>
      <c r="J39" s="248"/>
      <c r="K39" s="249">
        <f>ROUND(E39*J39,2)</f>
        <v>0</v>
      </c>
      <c r="L39" s="249">
        <v>21</v>
      </c>
      <c r="M39" s="249">
        <f>G39*(1+L39/100)</f>
        <v>0</v>
      </c>
      <c r="N39" s="247">
        <v>0.18360000000000001</v>
      </c>
      <c r="O39" s="247">
        <f>ROUND(E39*N39,2)</f>
        <v>0.17</v>
      </c>
      <c r="P39" s="247">
        <v>0</v>
      </c>
      <c r="Q39" s="250">
        <f>ROUND(E39*P39,2)</f>
        <v>0</v>
      </c>
      <c r="R39" s="233"/>
      <c r="S39" s="233" t="s">
        <v>117</v>
      </c>
      <c r="T39" s="233" t="s">
        <v>117</v>
      </c>
      <c r="U39" s="233">
        <v>0.09</v>
      </c>
      <c r="V39" s="233">
        <f>ROUND(E39*U39,2)</f>
        <v>0.08</v>
      </c>
      <c r="W39" s="233"/>
      <c r="X39" s="233" t="s">
        <v>118</v>
      </c>
      <c r="Y39" s="233" t="s">
        <v>119</v>
      </c>
      <c r="Z39" s="212"/>
      <c r="AA39" s="212"/>
      <c r="AB39" s="212"/>
      <c r="AC39" s="212"/>
      <c r="AD39" s="212"/>
      <c r="AE39" s="212"/>
      <c r="AF39" s="212"/>
      <c r="AG39" s="212" t="s">
        <v>120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29"/>
      <c r="B40" s="230"/>
      <c r="C40" s="262" t="s">
        <v>161</v>
      </c>
      <c r="D40" s="235"/>
      <c r="E40" s="236">
        <v>0.9</v>
      </c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2"/>
      <c r="AA40" s="212"/>
      <c r="AB40" s="212"/>
      <c r="AC40" s="212"/>
      <c r="AD40" s="212"/>
      <c r="AE40" s="212"/>
      <c r="AF40" s="212"/>
      <c r="AG40" s="212" t="s">
        <v>122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44">
        <v>14</v>
      </c>
      <c r="B41" s="245" t="s">
        <v>162</v>
      </c>
      <c r="C41" s="261" t="s">
        <v>163</v>
      </c>
      <c r="D41" s="246" t="s">
        <v>136</v>
      </c>
      <c r="E41" s="247">
        <v>9</v>
      </c>
      <c r="F41" s="248"/>
      <c r="G41" s="249">
        <f>ROUND(E41*F41,2)</f>
        <v>0</v>
      </c>
      <c r="H41" s="248"/>
      <c r="I41" s="249">
        <f>ROUND(E41*H41,2)</f>
        <v>0</v>
      </c>
      <c r="J41" s="248"/>
      <c r="K41" s="249">
        <f>ROUND(E41*J41,2)</f>
        <v>0</v>
      </c>
      <c r="L41" s="249">
        <v>21</v>
      </c>
      <c r="M41" s="249">
        <f>G41*(1+L41/100)</f>
        <v>0</v>
      </c>
      <c r="N41" s="247">
        <v>7.3899999999999993E-2</v>
      </c>
      <c r="O41" s="247">
        <f>ROUND(E41*N41,2)</f>
        <v>0.67</v>
      </c>
      <c r="P41" s="247">
        <v>0</v>
      </c>
      <c r="Q41" s="250">
        <f>ROUND(E41*P41,2)</f>
        <v>0</v>
      </c>
      <c r="R41" s="233"/>
      <c r="S41" s="233" t="s">
        <v>117</v>
      </c>
      <c r="T41" s="233" t="s">
        <v>117</v>
      </c>
      <c r="U41" s="233">
        <v>0.45</v>
      </c>
      <c r="V41" s="233">
        <f>ROUND(E41*U41,2)</f>
        <v>4.05</v>
      </c>
      <c r="W41" s="233"/>
      <c r="X41" s="233" t="s">
        <v>118</v>
      </c>
      <c r="Y41" s="233" t="s">
        <v>119</v>
      </c>
      <c r="Z41" s="212"/>
      <c r="AA41" s="212"/>
      <c r="AB41" s="212"/>
      <c r="AC41" s="212"/>
      <c r="AD41" s="212"/>
      <c r="AE41" s="212"/>
      <c r="AF41" s="212"/>
      <c r="AG41" s="212" t="s">
        <v>120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29"/>
      <c r="B42" s="230"/>
      <c r="C42" s="262" t="s">
        <v>158</v>
      </c>
      <c r="D42" s="235"/>
      <c r="E42" s="236">
        <v>9</v>
      </c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122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38" t="s">
        <v>112</v>
      </c>
      <c r="B43" s="239" t="s">
        <v>61</v>
      </c>
      <c r="C43" s="260" t="s">
        <v>62</v>
      </c>
      <c r="D43" s="240"/>
      <c r="E43" s="241"/>
      <c r="F43" s="242"/>
      <c r="G43" s="242">
        <f>SUMIF(AG44:AG45,"&lt;&gt;NOR",G44:G45)</f>
        <v>0</v>
      </c>
      <c r="H43" s="242"/>
      <c r="I43" s="242">
        <f>SUM(I44:I45)</f>
        <v>0</v>
      </c>
      <c r="J43" s="242"/>
      <c r="K43" s="242">
        <f>SUM(K44:K45)</f>
        <v>0</v>
      </c>
      <c r="L43" s="242"/>
      <c r="M43" s="242">
        <f>SUM(M44:M45)</f>
        <v>0</v>
      </c>
      <c r="N43" s="241"/>
      <c r="O43" s="241">
        <f>SUM(O44:O45)</f>
        <v>0.59000000000000008</v>
      </c>
      <c r="P43" s="241"/>
      <c r="Q43" s="243">
        <f>SUM(Q44:Q45)</f>
        <v>0</v>
      </c>
      <c r="R43" s="237"/>
      <c r="S43" s="237"/>
      <c r="T43" s="237"/>
      <c r="U43" s="237"/>
      <c r="V43" s="237">
        <f>SUM(V44:V45)</f>
        <v>7.53</v>
      </c>
      <c r="W43" s="237"/>
      <c r="X43" s="237"/>
      <c r="Y43" s="237"/>
      <c r="AG43" t="s">
        <v>113</v>
      </c>
    </row>
    <row r="44" spans="1:60" ht="22.5" outlineLevel="1" x14ac:dyDescent="0.2">
      <c r="A44" s="251">
        <v>15</v>
      </c>
      <c r="B44" s="252" t="s">
        <v>164</v>
      </c>
      <c r="C44" s="263" t="s">
        <v>165</v>
      </c>
      <c r="D44" s="253" t="s">
        <v>166</v>
      </c>
      <c r="E44" s="254">
        <v>3.5</v>
      </c>
      <c r="F44" s="255"/>
      <c r="G44" s="256">
        <f>ROUND(E44*F44,2)</f>
        <v>0</v>
      </c>
      <c r="H44" s="255"/>
      <c r="I44" s="256">
        <f>ROUND(E44*H44,2)</f>
        <v>0</v>
      </c>
      <c r="J44" s="255"/>
      <c r="K44" s="256">
        <f>ROUND(E44*J44,2)</f>
        <v>0</v>
      </c>
      <c r="L44" s="256">
        <v>21</v>
      </c>
      <c r="M44" s="256">
        <f>G44*(1+L44/100)</f>
        <v>0</v>
      </c>
      <c r="N44" s="254">
        <v>3.8980000000000001E-2</v>
      </c>
      <c r="O44" s="254">
        <f>ROUND(E44*N44,2)</f>
        <v>0.14000000000000001</v>
      </c>
      <c r="P44" s="254">
        <v>0</v>
      </c>
      <c r="Q44" s="257">
        <f>ROUND(E44*P44,2)</f>
        <v>0</v>
      </c>
      <c r="R44" s="233"/>
      <c r="S44" s="233" t="s">
        <v>117</v>
      </c>
      <c r="T44" s="233" t="s">
        <v>117</v>
      </c>
      <c r="U44" s="233">
        <v>0.29299999999999998</v>
      </c>
      <c r="V44" s="233">
        <f>ROUND(E44*U44,2)</f>
        <v>1.03</v>
      </c>
      <c r="W44" s="233"/>
      <c r="X44" s="233" t="s">
        <v>118</v>
      </c>
      <c r="Y44" s="233" t="s">
        <v>119</v>
      </c>
      <c r="Z44" s="212"/>
      <c r="AA44" s="212"/>
      <c r="AB44" s="212"/>
      <c r="AC44" s="212"/>
      <c r="AD44" s="212"/>
      <c r="AE44" s="212"/>
      <c r="AF44" s="212"/>
      <c r="AG44" s="212" t="s">
        <v>120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51">
        <v>16</v>
      </c>
      <c r="B45" s="252" t="s">
        <v>167</v>
      </c>
      <c r="C45" s="263" t="s">
        <v>168</v>
      </c>
      <c r="D45" s="253" t="s">
        <v>166</v>
      </c>
      <c r="E45" s="254">
        <v>26</v>
      </c>
      <c r="F45" s="255"/>
      <c r="G45" s="256">
        <f>ROUND(E45*F45,2)</f>
        <v>0</v>
      </c>
      <c r="H45" s="255"/>
      <c r="I45" s="256">
        <f>ROUND(E45*H45,2)</f>
        <v>0</v>
      </c>
      <c r="J45" s="255"/>
      <c r="K45" s="256">
        <f>ROUND(E45*J45,2)</f>
        <v>0</v>
      </c>
      <c r="L45" s="256">
        <v>21</v>
      </c>
      <c r="M45" s="256">
        <f>G45*(1+L45/100)</f>
        <v>0</v>
      </c>
      <c r="N45" s="254">
        <v>1.7330000000000002E-2</v>
      </c>
      <c r="O45" s="254">
        <f>ROUND(E45*N45,2)</f>
        <v>0.45</v>
      </c>
      <c r="P45" s="254">
        <v>0</v>
      </c>
      <c r="Q45" s="257">
        <f>ROUND(E45*P45,2)</f>
        <v>0</v>
      </c>
      <c r="R45" s="233"/>
      <c r="S45" s="233" t="s">
        <v>117</v>
      </c>
      <c r="T45" s="233" t="s">
        <v>117</v>
      </c>
      <c r="U45" s="233">
        <v>0.25</v>
      </c>
      <c r="V45" s="233">
        <f>ROUND(E45*U45,2)</f>
        <v>6.5</v>
      </c>
      <c r="W45" s="233"/>
      <c r="X45" s="233" t="s">
        <v>118</v>
      </c>
      <c r="Y45" s="233" t="s">
        <v>119</v>
      </c>
      <c r="Z45" s="212"/>
      <c r="AA45" s="212"/>
      <c r="AB45" s="212"/>
      <c r="AC45" s="212"/>
      <c r="AD45" s="212"/>
      <c r="AE45" s="212"/>
      <c r="AF45" s="212"/>
      <c r="AG45" s="212" t="s">
        <v>120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">
      <c r="A46" s="238" t="s">
        <v>112</v>
      </c>
      <c r="B46" s="239" t="s">
        <v>63</v>
      </c>
      <c r="C46" s="260" t="s">
        <v>64</v>
      </c>
      <c r="D46" s="240"/>
      <c r="E46" s="241"/>
      <c r="F46" s="242"/>
      <c r="G46" s="242">
        <f>SUMIF(AG47:AG55,"&lt;&gt;NOR",G47:G55)</f>
        <v>0</v>
      </c>
      <c r="H46" s="242"/>
      <c r="I46" s="242">
        <f>SUM(I47:I55)</f>
        <v>0</v>
      </c>
      <c r="J46" s="242"/>
      <c r="K46" s="242">
        <f>SUM(K47:K55)</f>
        <v>0</v>
      </c>
      <c r="L46" s="242"/>
      <c r="M46" s="242">
        <f>SUM(M47:M55)</f>
        <v>0</v>
      </c>
      <c r="N46" s="241"/>
      <c r="O46" s="241">
        <f>SUM(O47:O55)</f>
        <v>0.06</v>
      </c>
      <c r="P46" s="241"/>
      <c r="Q46" s="243">
        <f>SUM(Q47:Q55)</f>
        <v>0</v>
      </c>
      <c r="R46" s="237"/>
      <c r="S46" s="237"/>
      <c r="T46" s="237"/>
      <c r="U46" s="237"/>
      <c r="V46" s="237">
        <f>SUM(V47:V55)</f>
        <v>2.35</v>
      </c>
      <c r="W46" s="237"/>
      <c r="X46" s="237"/>
      <c r="Y46" s="237"/>
      <c r="AG46" t="s">
        <v>113</v>
      </c>
    </row>
    <row r="47" spans="1:60" ht="22.5" outlineLevel="1" x14ac:dyDescent="0.2">
      <c r="A47" s="251">
        <v>17</v>
      </c>
      <c r="B47" s="252" t="s">
        <v>169</v>
      </c>
      <c r="C47" s="263" t="s">
        <v>170</v>
      </c>
      <c r="D47" s="253" t="s">
        <v>171</v>
      </c>
      <c r="E47" s="254">
        <v>1</v>
      </c>
      <c r="F47" s="255"/>
      <c r="G47" s="256">
        <f>ROUND(E47*F47,2)</f>
        <v>0</v>
      </c>
      <c r="H47" s="255"/>
      <c r="I47" s="256">
        <f>ROUND(E47*H47,2)</f>
        <v>0</v>
      </c>
      <c r="J47" s="255"/>
      <c r="K47" s="256">
        <f>ROUND(E47*J47,2)</f>
        <v>0</v>
      </c>
      <c r="L47" s="256">
        <v>21</v>
      </c>
      <c r="M47" s="256">
        <f>G47*(1+L47/100)</f>
        <v>0</v>
      </c>
      <c r="N47" s="254">
        <v>6.9999999999999994E-5</v>
      </c>
      <c r="O47" s="254">
        <f>ROUND(E47*N47,2)</f>
        <v>0</v>
      </c>
      <c r="P47" s="254">
        <v>0</v>
      </c>
      <c r="Q47" s="257">
        <f>ROUND(E47*P47,2)</f>
        <v>0</v>
      </c>
      <c r="R47" s="233"/>
      <c r="S47" s="233" t="s">
        <v>117</v>
      </c>
      <c r="T47" s="233" t="s">
        <v>117</v>
      </c>
      <c r="U47" s="233">
        <v>1.02</v>
      </c>
      <c r="V47" s="233">
        <f>ROUND(E47*U47,2)</f>
        <v>1.02</v>
      </c>
      <c r="W47" s="233"/>
      <c r="X47" s="233" t="s">
        <v>118</v>
      </c>
      <c r="Y47" s="233" t="s">
        <v>119</v>
      </c>
      <c r="Z47" s="212"/>
      <c r="AA47" s="212"/>
      <c r="AB47" s="212"/>
      <c r="AC47" s="212"/>
      <c r="AD47" s="212"/>
      <c r="AE47" s="212"/>
      <c r="AF47" s="212"/>
      <c r="AG47" s="212" t="s">
        <v>120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51">
        <v>18</v>
      </c>
      <c r="B48" s="252" t="s">
        <v>172</v>
      </c>
      <c r="C48" s="263" t="s">
        <v>173</v>
      </c>
      <c r="D48" s="253" t="s">
        <v>171</v>
      </c>
      <c r="E48" s="254">
        <v>1</v>
      </c>
      <c r="F48" s="255"/>
      <c r="G48" s="256">
        <f>ROUND(E48*F48,2)</f>
        <v>0</v>
      </c>
      <c r="H48" s="255"/>
      <c r="I48" s="256">
        <f>ROUND(E48*H48,2)</f>
        <v>0</v>
      </c>
      <c r="J48" s="255"/>
      <c r="K48" s="256">
        <f>ROUND(E48*J48,2)</f>
        <v>0</v>
      </c>
      <c r="L48" s="256">
        <v>21</v>
      </c>
      <c r="M48" s="256">
        <f>G48*(1+L48/100)</f>
        <v>0</v>
      </c>
      <c r="N48" s="254">
        <v>1.16E-3</v>
      </c>
      <c r="O48" s="254">
        <f>ROUND(E48*N48,2)</f>
        <v>0</v>
      </c>
      <c r="P48" s="254">
        <v>0</v>
      </c>
      <c r="Q48" s="257">
        <f>ROUND(E48*P48,2)</f>
        <v>0</v>
      </c>
      <c r="R48" s="233" t="s">
        <v>174</v>
      </c>
      <c r="S48" s="233" t="s">
        <v>117</v>
      </c>
      <c r="T48" s="233" t="s">
        <v>117</v>
      </c>
      <c r="U48" s="233">
        <v>0</v>
      </c>
      <c r="V48" s="233">
        <f>ROUND(E48*U48,2)</f>
        <v>0</v>
      </c>
      <c r="W48" s="233"/>
      <c r="X48" s="233" t="s">
        <v>175</v>
      </c>
      <c r="Y48" s="233" t="s">
        <v>119</v>
      </c>
      <c r="Z48" s="212"/>
      <c r="AA48" s="212"/>
      <c r="AB48" s="212"/>
      <c r="AC48" s="212"/>
      <c r="AD48" s="212"/>
      <c r="AE48" s="212"/>
      <c r="AF48" s="212"/>
      <c r="AG48" s="212" t="s">
        <v>176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51">
        <v>19</v>
      </c>
      <c r="B49" s="252" t="s">
        <v>177</v>
      </c>
      <c r="C49" s="263" t="s">
        <v>178</v>
      </c>
      <c r="D49" s="253" t="s">
        <v>171</v>
      </c>
      <c r="E49" s="254">
        <v>1</v>
      </c>
      <c r="F49" s="255"/>
      <c r="G49" s="256">
        <f>ROUND(E49*F49,2)</f>
        <v>0</v>
      </c>
      <c r="H49" s="255"/>
      <c r="I49" s="256">
        <f>ROUND(E49*H49,2)</f>
        <v>0</v>
      </c>
      <c r="J49" s="255"/>
      <c r="K49" s="256">
        <f>ROUND(E49*J49,2)</f>
        <v>0</v>
      </c>
      <c r="L49" s="256">
        <v>21</v>
      </c>
      <c r="M49" s="256">
        <f>G49*(1+L49/100)</f>
        <v>0</v>
      </c>
      <c r="N49" s="254">
        <v>6.1999999999999998E-3</v>
      </c>
      <c r="O49" s="254">
        <f>ROUND(E49*N49,2)</f>
        <v>0.01</v>
      </c>
      <c r="P49" s="254">
        <v>0</v>
      </c>
      <c r="Q49" s="257">
        <f>ROUND(E49*P49,2)</f>
        <v>0</v>
      </c>
      <c r="R49" s="233" t="s">
        <v>174</v>
      </c>
      <c r="S49" s="233" t="s">
        <v>117</v>
      </c>
      <c r="T49" s="233" t="s">
        <v>117</v>
      </c>
      <c r="U49" s="233">
        <v>0</v>
      </c>
      <c r="V49" s="233">
        <f>ROUND(E49*U49,2)</f>
        <v>0</v>
      </c>
      <c r="W49" s="233"/>
      <c r="X49" s="233" t="s">
        <v>175</v>
      </c>
      <c r="Y49" s="233" t="s">
        <v>119</v>
      </c>
      <c r="Z49" s="212"/>
      <c r="AA49" s="212"/>
      <c r="AB49" s="212"/>
      <c r="AC49" s="212"/>
      <c r="AD49" s="212"/>
      <c r="AE49" s="212"/>
      <c r="AF49" s="212"/>
      <c r="AG49" s="212" t="s">
        <v>176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51">
        <v>20</v>
      </c>
      <c r="B50" s="252" t="s">
        <v>179</v>
      </c>
      <c r="C50" s="263" t="s">
        <v>180</v>
      </c>
      <c r="D50" s="253" t="s">
        <v>171</v>
      </c>
      <c r="E50" s="254">
        <v>1</v>
      </c>
      <c r="F50" s="255"/>
      <c r="G50" s="256">
        <f>ROUND(E50*F50,2)</f>
        <v>0</v>
      </c>
      <c r="H50" s="255"/>
      <c r="I50" s="256">
        <f>ROUND(E50*H50,2)</f>
        <v>0</v>
      </c>
      <c r="J50" s="255"/>
      <c r="K50" s="256">
        <f>ROUND(E50*J50,2)</f>
        <v>0</v>
      </c>
      <c r="L50" s="256">
        <v>21</v>
      </c>
      <c r="M50" s="256">
        <f>G50*(1+L50/100)</f>
        <v>0</v>
      </c>
      <c r="N50" s="254">
        <v>1.2E-2</v>
      </c>
      <c r="O50" s="254">
        <f>ROUND(E50*N50,2)</f>
        <v>0.01</v>
      </c>
      <c r="P50" s="254">
        <v>0</v>
      </c>
      <c r="Q50" s="257">
        <f>ROUND(E50*P50,2)</f>
        <v>0</v>
      </c>
      <c r="R50" s="233" t="s">
        <v>174</v>
      </c>
      <c r="S50" s="233" t="s">
        <v>117</v>
      </c>
      <c r="T50" s="233" t="s">
        <v>117</v>
      </c>
      <c r="U50" s="233">
        <v>0</v>
      </c>
      <c r="V50" s="233">
        <f>ROUND(E50*U50,2)</f>
        <v>0</v>
      </c>
      <c r="W50" s="233"/>
      <c r="X50" s="233" t="s">
        <v>175</v>
      </c>
      <c r="Y50" s="233" t="s">
        <v>119</v>
      </c>
      <c r="Z50" s="212"/>
      <c r="AA50" s="212"/>
      <c r="AB50" s="212"/>
      <c r="AC50" s="212"/>
      <c r="AD50" s="212"/>
      <c r="AE50" s="212"/>
      <c r="AF50" s="212"/>
      <c r="AG50" s="212" t="s">
        <v>176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51">
        <v>21</v>
      </c>
      <c r="B51" s="252" t="s">
        <v>181</v>
      </c>
      <c r="C51" s="263" t="s">
        <v>182</v>
      </c>
      <c r="D51" s="253" t="s">
        <v>171</v>
      </c>
      <c r="E51" s="254">
        <v>1</v>
      </c>
      <c r="F51" s="255"/>
      <c r="G51" s="256">
        <f>ROUND(E51*F51,2)</f>
        <v>0</v>
      </c>
      <c r="H51" s="255"/>
      <c r="I51" s="256">
        <f>ROUND(E51*H51,2)</f>
        <v>0</v>
      </c>
      <c r="J51" s="255"/>
      <c r="K51" s="256">
        <f>ROUND(E51*J51,2)</f>
        <v>0</v>
      </c>
      <c r="L51" s="256">
        <v>21</v>
      </c>
      <c r="M51" s="256">
        <f>G51*(1+L51/100)</f>
        <v>0</v>
      </c>
      <c r="N51" s="254">
        <v>7.2500000000000004E-3</v>
      </c>
      <c r="O51" s="254">
        <f>ROUND(E51*N51,2)</f>
        <v>0.01</v>
      </c>
      <c r="P51" s="254">
        <v>0</v>
      </c>
      <c r="Q51" s="257">
        <f>ROUND(E51*P51,2)</f>
        <v>0</v>
      </c>
      <c r="R51" s="233" t="s">
        <v>174</v>
      </c>
      <c r="S51" s="233" t="s">
        <v>117</v>
      </c>
      <c r="T51" s="233" t="s">
        <v>117</v>
      </c>
      <c r="U51" s="233">
        <v>0</v>
      </c>
      <c r="V51" s="233">
        <f>ROUND(E51*U51,2)</f>
        <v>0</v>
      </c>
      <c r="W51" s="233"/>
      <c r="X51" s="233" t="s">
        <v>175</v>
      </c>
      <c r="Y51" s="233" t="s">
        <v>119</v>
      </c>
      <c r="Z51" s="212"/>
      <c r="AA51" s="212"/>
      <c r="AB51" s="212"/>
      <c r="AC51" s="212"/>
      <c r="AD51" s="212"/>
      <c r="AE51" s="212"/>
      <c r="AF51" s="212"/>
      <c r="AG51" s="212" t="s">
        <v>176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51">
        <v>22</v>
      </c>
      <c r="B52" s="252" t="s">
        <v>183</v>
      </c>
      <c r="C52" s="263" t="s">
        <v>184</v>
      </c>
      <c r="D52" s="253" t="s">
        <v>171</v>
      </c>
      <c r="E52" s="254">
        <v>2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21</v>
      </c>
      <c r="M52" s="256">
        <f>G52*(1+L52/100)</f>
        <v>0</v>
      </c>
      <c r="N52" s="254">
        <v>1E-3</v>
      </c>
      <c r="O52" s="254">
        <f>ROUND(E52*N52,2)</f>
        <v>0</v>
      </c>
      <c r="P52" s="254">
        <v>0</v>
      </c>
      <c r="Q52" s="257">
        <f>ROUND(E52*P52,2)</f>
        <v>0</v>
      </c>
      <c r="R52" s="233" t="s">
        <v>174</v>
      </c>
      <c r="S52" s="233" t="s">
        <v>117</v>
      </c>
      <c r="T52" s="233" t="s">
        <v>117</v>
      </c>
      <c r="U52" s="233">
        <v>0</v>
      </c>
      <c r="V52" s="233">
        <f>ROUND(E52*U52,2)</f>
        <v>0</v>
      </c>
      <c r="W52" s="233"/>
      <c r="X52" s="233" t="s">
        <v>175</v>
      </c>
      <c r="Y52" s="233" t="s">
        <v>119</v>
      </c>
      <c r="Z52" s="212"/>
      <c r="AA52" s="212"/>
      <c r="AB52" s="212"/>
      <c r="AC52" s="212"/>
      <c r="AD52" s="212"/>
      <c r="AE52" s="212"/>
      <c r="AF52" s="212"/>
      <c r="AG52" s="212" t="s">
        <v>176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51">
        <v>23</v>
      </c>
      <c r="B53" s="252" t="s">
        <v>185</v>
      </c>
      <c r="C53" s="263" t="s">
        <v>186</v>
      </c>
      <c r="D53" s="253" t="s">
        <v>171</v>
      </c>
      <c r="E53" s="254">
        <v>1</v>
      </c>
      <c r="F53" s="255"/>
      <c r="G53" s="256">
        <f>ROUND(E53*F53,2)</f>
        <v>0</v>
      </c>
      <c r="H53" s="255"/>
      <c r="I53" s="256">
        <f>ROUND(E53*H53,2)</f>
        <v>0</v>
      </c>
      <c r="J53" s="255"/>
      <c r="K53" s="256">
        <f>ROUND(E53*J53,2)</f>
        <v>0</v>
      </c>
      <c r="L53" s="256">
        <v>21</v>
      </c>
      <c r="M53" s="256">
        <f>G53*(1+L53/100)</f>
        <v>0</v>
      </c>
      <c r="N53" s="254">
        <v>0</v>
      </c>
      <c r="O53" s="254">
        <f>ROUND(E53*N53,2)</f>
        <v>0</v>
      </c>
      <c r="P53" s="254">
        <v>0</v>
      </c>
      <c r="Q53" s="257">
        <f>ROUND(E53*P53,2)</f>
        <v>0</v>
      </c>
      <c r="R53" s="233"/>
      <c r="S53" s="233" t="s">
        <v>117</v>
      </c>
      <c r="T53" s="233" t="s">
        <v>117</v>
      </c>
      <c r="U53" s="233">
        <v>0.65</v>
      </c>
      <c r="V53" s="233">
        <f>ROUND(E53*U53,2)</f>
        <v>0.65</v>
      </c>
      <c r="W53" s="233"/>
      <c r="X53" s="233" t="s">
        <v>118</v>
      </c>
      <c r="Y53" s="233" t="s">
        <v>119</v>
      </c>
      <c r="Z53" s="212"/>
      <c r="AA53" s="212"/>
      <c r="AB53" s="212"/>
      <c r="AC53" s="212"/>
      <c r="AD53" s="212"/>
      <c r="AE53" s="212"/>
      <c r="AF53" s="212"/>
      <c r="AG53" s="212" t="s">
        <v>120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51">
        <v>24</v>
      </c>
      <c r="B54" s="252" t="s">
        <v>187</v>
      </c>
      <c r="C54" s="263" t="s">
        <v>188</v>
      </c>
      <c r="D54" s="253" t="s">
        <v>171</v>
      </c>
      <c r="E54" s="254">
        <v>1</v>
      </c>
      <c r="F54" s="255"/>
      <c r="G54" s="256">
        <f>ROUND(E54*F54,2)</f>
        <v>0</v>
      </c>
      <c r="H54" s="255"/>
      <c r="I54" s="256">
        <f>ROUND(E54*H54,2)</f>
        <v>0</v>
      </c>
      <c r="J54" s="255"/>
      <c r="K54" s="256">
        <f>ROUND(E54*J54,2)</f>
        <v>0</v>
      </c>
      <c r="L54" s="256">
        <v>21</v>
      </c>
      <c r="M54" s="256">
        <f>G54*(1+L54/100)</f>
        <v>0</v>
      </c>
      <c r="N54" s="254">
        <v>2.9000000000000001E-2</v>
      </c>
      <c r="O54" s="254">
        <f>ROUND(E54*N54,2)</f>
        <v>0.03</v>
      </c>
      <c r="P54" s="254">
        <v>0</v>
      </c>
      <c r="Q54" s="257">
        <f>ROUND(E54*P54,2)</f>
        <v>0</v>
      </c>
      <c r="R54" s="233" t="s">
        <v>174</v>
      </c>
      <c r="S54" s="233" t="s">
        <v>117</v>
      </c>
      <c r="T54" s="233" t="s">
        <v>117</v>
      </c>
      <c r="U54" s="233">
        <v>0</v>
      </c>
      <c r="V54" s="233">
        <f>ROUND(E54*U54,2)</f>
        <v>0</v>
      </c>
      <c r="W54" s="233"/>
      <c r="X54" s="233" t="s">
        <v>175</v>
      </c>
      <c r="Y54" s="233" t="s">
        <v>119</v>
      </c>
      <c r="Z54" s="212"/>
      <c r="AA54" s="212"/>
      <c r="AB54" s="212"/>
      <c r="AC54" s="212"/>
      <c r="AD54" s="212"/>
      <c r="AE54" s="212"/>
      <c r="AF54" s="212"/>
      <c r="AG54" s="212" t="s">
        <v>176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51">
        <v>25</v>
      </c>
      <c r="B55" s="252" t="s">
        <v>189</v>
      </c>
      <c r="C55" s="263" t="s">
        <v>190</v>
      </c>
      <c r="D55" s="253" t="s">
        <v>171</v>
      </c>
      <c r="E55" s="254">
        <v>1</v>
      </c>
      <c r="F55" s="255"/>
      <c r="G55" s="256">
        <f>ROUND(E55*F55,2)</f>
        <v>0</v>
      </c>
      <c r="H55" s="255"/>
      <c r="I55" s="256">
        <f>ROUND(E55*H55,2)</f>
        <v>0</v>
      </c>
      <c r="J55" s="255"/>
      <c r="K55" s="256">
        <f>ROUND(E55*J55,2)</f>
        <v>0</v>
      </c>
      <c r="L55" s="256">
        <v>21</v>
      </c>
      <c r="M55" s="256">
        <f>G55*(1+L55/100)</f>
        <v>0</v>
      </c>
      <c r="N55" s="254">
        <v>4.6800000000000001E-3</v>
      </c>
      <c r="O55" s="254">
        <f>ROUND(E55*N55,2)</f>
        <v>0</v>
      </c>
      <c r="P55" s="254">
        <v>0</v>
      </c>
      <c r="Q55" s="257">
        <f>ROUND(E55*P55,2)</f>
        <v>0</v>
      </c>
      <c r="R55" s="233"/>
      <c r="S55" s="233" t="s">
        <v>117</v>
      </c>
      <c r="T55" s="233" t="s">
        <v>117</v>
      </c>
      <c r="U55" s="233">
        <v>0.68</v>
      </c>
      <c r="V55" s="233">
        <f>ROUND(E55*U55,2)</f>
        <v>0.68</v>
      </c>
      <c r="W55" s="233"/>
      <c r="X55" s="233" t="s">
        <v>118</v>
      </c>
      <c r="Y55" s="233" t="s">
        <v>119</v>
      </c>
      <c r="Z55" s="212"/>
      <c r="AA55" s="212"/>
      <c r="AB55" s="212"/>
      <c r="AC55" s="212"/>
      <c r="AD55" s="212"/>
      <c r="AE55" s="212"/>
      <c r="AF55" s="212"/>
      <c r="AG55" s="212" t="s">
        <v>120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238" t="s">
        <v>112</v>
      </c>
      <c r="B56" s="239" t="s">
        <v>65</v>
      </c>
      <c r="C56" s="260" t="s">
        <v>66</v>
      </c>
      <c r="D56" s="240"/>
      <c r="E56" s="241"/>
      <c r="F56" s="242"/>
      <c r="G56" s="242">
        <f>SUMIF(AG57:AG61,"&lt;&gt;NOR",G57:G61)</f>
        <v>0</v>
      </c>
      <c r="H56" s="242"/>
      <c r="I56" s="242">
        <f>SUM(I57:I61)</f>
        <v>0</v>
      </c>
      <c r="J56" s="242"/>
      <c r="K56" s="242">
        <f>SUM(K57:K61)</f>
        <v>0</v>
      </c>
      <c r="L56" s="242"/>
      <c r="M56" s="242">
        <f>SUM(M57:M61)</f>
        <v>0</v>
      </c>
      <c r="N56" s="241"/>
      <c r="O56" s="241">
        <f>SUM(O57:O61)</f>
        <v>0.01</v>
      </c>
      <c r="P56" s="241"/>
      <c r="Q56" s="243">
        <f>SUM(Q57:Q61)</f>
        <v>0.43000000000000005</v>
      </c>
      <c r="R56" s="237"/>
      <c r="S56" s="237"/>
      <c r="T56" s="237"/>
      <c r="U56" s="237"/>
      <c r="V56" s="237">
        <f>SUM(V57:V61)</f>
        <v>11.769999999999998</v>
      </c>
      <c r="W56" s="237"/>
      <c r="X56" s="237"/>
      <c r="Y56" s="237"/>
      <c r="AG56" t="s">
        <v>113</v>
      </c>
    </row>
    <row r="57" spans="1:60" outlineLevel="1" x14ac:dyDescent="0.2">
      <c r="A57" s="251">
        <v>26</v>
      </c>
      <c r="B57" s="252" t="s">
        <v>191</v>
      </c>
      <c r="C57" s="263" t="s">
        <v>192</v>
      </c>
      <c r="D57" s="253" t="s">
        <v>166</v>
      </c>
      <c r="E57" s="254">
        <v>3.5</v>
      </c>
      <c r="F57" s="255"/>
      <c r="G57" s="256">
        <f>ROUND(E57*F57,2)</f>
        <v>0</v>
      </c>
      <c r="H57" s="255"/>
      <c r="I57" s="256">
        <f>ROUND(E57*H57,2)</f>
        <v>0</v>
      </c>
      <c r="J57" s="255"/>
      <c r="K57" s="256">
        <f>ROUND(E57*J57,2)</f>
        <v>0</v>
      </c>
      <c r="L57" s="256">
        <v>21</v>
      </c>
      <c r="M57" s="256">
        <f>G57*(1+L57/100)</f>
        <v>0</v>
      </c>
      <c r="N57" s="254">
        <v>4.8999999999999998E-4</v>
      </c>
      <c r="O57" s="254">
        <f>ROUND(E57*N57,2)</f>
        <v>0</v>
      </c>
      <c r="P57" s="254">
        <v>0.04</v>
      </c>
      <c r="Q57" s="257">
        <f>ROUND(E57*P57,2)</f>
        <v>0.14000000000000001</v>
      </c>
      <c r="R57" s="233"/>
      <c r="S57" s="233" t="s">
        <v>117</v>
      </c>
      <c r="T57" s="233" t="s">
        <v>117</v>
      </c>
      <c r="U57" s="233">
        <v>0.66800000000000004</v>
      </c>
      <c r="V57" s="233">
        <f>ROUND(E57*U57,2)</f>
        <v>2.34</v>
      </c>
      <c r="W57" s="233"/>
      <c r="X57" s="233" t="s">
        <v>118</v>
      </c>
      <c r="Y57" s="233" t="s">
        <v>119</v>
      </c>
      <c r="Z57" s="212"/>
      <c r="AA57" s="212"/>
      <c r="AB57" s="212"/>
      <c r="AC57" s="212"/>
      <c r="AD57" s="212"/>
      <c r="AE57" s="212"/>
      <c r="AF57" s="212"/>
      <c r="AG57" s="212" t="s">
        <v>120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51">
        <v>27</v>
      </c>
      <c r="B58" s="252" t="s">
        <v>193</v>
      </c>
      <c r="C58" s="263" t="s">
        <v>194</v>
      </c>
      <c r="D58" s="253" t="s">
        <v>166</v>
      </c>
      <c r="E58" s="254">
        <v>6.5</v>
      </c>
      <c r="F58" s="255"/>
      <c r="G58" s="256">
        <f>ROUND(E58*F58,2)</f>
        <v>0</v>
      </c>
      <c r="H58" s="255"/>
      <c r="I58" s="256">
        <f>ROUND(E58*H58,2)</f>
        <v>0</v>
      </c>
      <c r="J58" s="255"/>
      <c r="K58" s="256">
        <f>ROUND(E58*J58,2)</f>
        <v>0</v>
      </c>
      <c r="L58" s="256">
        <v>21</v>
      </c>
      <c r="M58" s="256">
        <f>G58*(1+L58/100)</f>
        <v>0</v>
      </c>
      <c r="N58" s="254">
        <v>4.8999999999999998E-4</v>
      </c>
      <c r="O58" s="254">
        <f>ROUND(E58*N58,2)</f>
        <v>0</v>
      </c>
      <c r="P58" s="254">
        <v>1.7999999999999999E-2</v>
      </c>
      <c r="Q58" s="257">
        <f>ROUND(E58*P58,2)</f>
        <v>0.12</v>
      </c>
      <c r="R58" s="233"/>
      <c r="S58" s="233" t="s">
        <v>117</v>
      </c>
      <c r="T58" s="233" t="s">
        <v>117</v>
      </c>
      <c r="U58" s="233">
        <v>0.34</v>
      </c>
      <c r="V58" s="233">
        <f>ROUND(E58*U58,2)</f>
        <v>2.21</v>
      </c>
      <c r="W58" s="233"/>
      <c r="X58" s="233" t="s">
        <v>118</v>
      </c>
      <c r="Y58" s="233" t="s">
        <v>119</v>
      </c>
      <c r="Z58" s="212"/>
      <c r="AA58" s="212"/>
      <c r="AB58" s="212"/>
      <c r="AC58" s="212"/>
      <c r="AD58" s="212"/>
      <c r="AE58" s="212"/>
      <c r="AF58" s="212"/>
      <c r="AG58" s="212" t="s">
        <v>120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51">
        <v>28</v>
      </c>
      <c r="B59" s="252" t="s">
        <v>195</v>
      </c>
      <c r="C59" s="263" t="s">
        <v>196</v>
      </c>
      <c r="D59" s="253" t="s">
        <v>166</v>
      </c>
      <c r="E59" s="254">
        <v>16.5</v>
      </c>
      <c r="F59" s="255"/>
      <c r="G59" s="256">
        <f>ROUND(E59*F59,2)</f>
        <v>0</v>
      </c>
      <c r="H59" s="255"/>
      <c r="I59" s="256">
        <f>ROUND(E59*H59,2)</f>
        <v>0</v>
      </c>
      <c r="J59" s="255"/>
      <c r="K59" s="256">
        <f>ROUND(E59*J59,2)</f>
        <v>0</v>
      </c>
      <c r="L59" s="256">
        <v>21</v>
      </c>
      <c r="M59" s="256">
        <f>G59*(1+L59/100)</f>
        <v>0</v>
      </c>
      <c r="N59" s="254">
        <v>4.8999999999999998E-4</v>
      </c>
      <c r="O59" s="254">
        <f>ROUND(E59*N59,2)</f>
        <v>0.01</v>
      </c>
      <c r="P59" s="254">
        <v>8.9999999999999993E-3</v>
      </c>
      <c r="Q59" s="257">
        <f>ROUND(E59*P59,2)</f>
        <v>0.15</v>
      </c>
      <c r="R59" s="233"/>
      <c r="S59" s="233" t="s">
        <v>117</v>
      </c>
      <c r="T59" s="233" t="s">
        <v>117</v>
      </c>
      <c r="U59" s="233">
        <v>0.247</v>
      </c>
      <c r="V59" s="233">
        <f>ROUND(E59*U59,2)</f>
        <v>4.08</v>
      </c>
      <c r="W59" s="233"/>
      <c r="X59" s="233" t="s">
        <v>118</v>
      </c>
      <c r="Y59" s="233" t="s">
        <v>119</v>
      </c>
      <c r="Z59" s="212"/>
      <c r="AA59" s="212"/>
      <c r="AB59" s="212"/>
      <c r="AC59" s="212"/>
      <c r="AD59" s="212"/>
      <c r="AE59" s="212"/>
      <c r="AF59" s="212"/>
      <c r="AG59" s="212" t="s">
        <v>120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51">
        <v>29</v>
      </c>
      <c r="B60" s="252" t="s">
        <v>197</v>
      </c>
      <c r="C60" s="263" t="s">
        <v>198</v>
      </c>
      <c r="D60" s="253" t="s">
        <v>166</v>
      </c>
      <c r="E60" s="254">
        <v>0.5</v>
      </c>
      <c r="F60" s="255"/>
      <c r="G60" s="256">
        <f>ROUND(E60*F60,2)</f>
        <v>0</v>
      </c>
      <c r="H60" s="255"/>
      <c r="I60" s="256">
        <f>ROUND(E60*H60,2)</f>
        <v>0</v>
      </c>
      <c r="J60" s="255"/>
      <c r="K60" s="256">
        <f>ROUND(E60*J60,2)</f>
        <v>0</v>
      </c>
      <c r="L60" s="256">
        <v>21</v>
      </c>
      <c r="M60" s="256">
        <f>G60*(1+L60/100)</f>
        <v>0</v>
      </c>
      <c r="N60" s="254">
        <v>0</v>
      </c>
      <c r="O60" s="254">
        <f>ROUND(E60*N60,2)</f>
        <v>0</v>
      </c>
      <c r="P60" s="254">
        <v>3.3169999999999998E-2</v>
      </c>
      <c r="Q60" s="257">
        <f>ROUND(E60*P60,2)</f>
        <v>0.02</v>
      </c>
      <c r="R60" s="233"/>
      <c r="S60" s="233" t="s">
        <v>117</v>
      </c>
      <c r="T60" s="233" t="s">
        <v>117</v>
      </c>
      <c r="U60" s="233">
        <v>3.9</v>
      </c>
      <c r="V60" s="233">
        <f>ROUND(E60*U60,2)</f>
        <v>1.95</v>
      </c>
      <c r="W60" s="233"/>
      <c r="X60" s="233" t="s">
        <v>118</v>
      </c>
      <c r="Y60" s="233" t="s">
        <v>119</v>
      </c>
      <c r="Z60" s="212"/>
      <c r="AA60" s="212"/>
      <c r="AB60" s="212"/>
      <c r="AC60" s="212"/>
      <c r="AD60" s="212"/>
      <c r="AE60" s="212"/>
      <c r="AF60" s="212"/>
      <c r="AG60" s="212" t="s">
        <v>120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51">
        <v>30</v>
      </c>
      <c r="B61" s="252" t="s">
        <v>199</v>
      </c>
      <c r="C61" s="263" t="s">
        <v>200</v>
      </c>
      <c r="D61" s="253" t="s">
        <v>166</v>
      </c>
      <c r="E61" s="254">
        <v>0.5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21</v>
      </c>
      <c r="M61" s="256">
        <f>G61*(1+L61/100)</f>
        <v>0</v>
      </c>
      <c r="N61" s="254">
        <v>2.2499999999999998E-3</v>
      </c>
      <c r="O61" s="254">
        <f>ROUND(E61*N61,2)</f>
        <v>0</v>
      </c>
      <c r="P61" s="254">
        <v>0</v>
      </c>
      <c r="Q61" s="257">
        <f>ROUND(E61*P61,2)</f>
        <v>0</v>
      </c>
      <c r="R61" s="233"/>
      <c r="S61" s="233" t="s">
        <v>117</v>
      </c>
      <c r="T61" s="233" t="s">
        <v>117</v>
      </c>
      <c r="U61" s="233">
        <v>2.3889999999999998</v>
      </c>
      <c r="V61" s="233">
        <f>ROUND(E61*U61,2)</f>
        <v>1.19</v>
      </c>
      <c r="W61" s="233"/>
      <c r="X61" s="233" t="s">
        <v>118</v>
      </c>
      <c r="Y61" s="233" t="s">
        <v>119</v>
      </c>
      <c r="Z61" s="212"/>
      <c r="AA61" s="212"/>
      <c r="AB61" s="212"/>
      <c r="AC61" s="212"/>
      <c r="AD61" s="212"/>
      <c r="AE61" s="212"/>
      <c r="AF61" s="212"/>
      <c r="AG61" s="212" t="s">
        <v>120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">
      <c r="A62" s="238" t="s">
        <v>112</v>
      </c>
      <c r="B62" s="239" t="s">
        <v>67</v>
      </c>
      <c r="C62" s="260" t="s">
        <v>68</v>
      </c>
      <c r="D62" s="240"/>
      <c r="E62" s="241"/>
      <c r="F62" s="242"/>
      <c r="G62" s="242">
        <f>SUMIF(AG63:AG63,"&lt;&gt;NOR",G63:G63)</f>
        <v>0</v>
      </c>
      <c r="H62" s="242"/>
      <c r="I62" s="242">
        <f>SUM(I63:I63)</f>
        <v>0</v>
      </c>
      <c r="J62" s="242"/>
      <c r="K62" s="242">
        <f>SUM(K63:K63)</f>
        <v>0</v>
      </c>
      <c r="L62" s="242"/>
      <c r="M62" s="242">
        <f>SUM(M63:M63)</f>
        <v>0</v>
      </c>
      <c r="N62" s="241"/>
      <c r="O62" s="241">
        <f>SUM(O63:O63)</f>
        <v>0</v>
      </c>
      <c r="P62" s="241"/>
      <c r="Q62" s="243">
        <f>SUM(Q63:Q63)</f>
        <v>0</v>
      </c>
      <c r="R62" s="237"/>
      <c r="S62" s="237"/>
      <c r="T62" s="237"/>
      <c r="U62" s="237"/>
      <c r="V62" s="237">
        <f>SUM(V63:V63)</f>
        <v>32.119999999999997</v>
      </c>
      <c r="W62" s="237"/>
      <c r="X62" s="237"/>
      <c r="Y62" s="237"/>
      <c r="AG62" t="s">
        <v>113</v>
      </c>
    </row>
    <row r="63" spans="1:60" outlineLevel="1" x14ac:dyDescent="0.2">
      <c r="A63" s="251">
        <v>31</v>
      </c>
      <c r="B63" s="252" t="s">
        <v>201</v>
      </c>
      <c r="C63" s="263" t="s">
        <v>202</v>
      </c>
      <c r="D63" s="253" t="s">
        <v>203</v>
      </c>
      <c r="E63" s="254">
        <v>104.63299000000001</v>
      </c>
      <c r="F63" s="255"/>
      <c r="G63" s="256">
        <f>ROUND(E63*F63,2)</f>
        <v>0</v>
      </c>
      <c r="H63" s="255"/>
      <c r="I63" s="256">
        <f>ROUND(E63*H63,2)</f>
        <v>0</v>
      </c>
      <c r="J63" s="255"/>
      <c r="K63" s="256">
        <f>ROUND(E63*J63,2)</f>
        <v>0</v>
      </c>
      <c r="L63" s="256">
        <v>21</v>
      </c>
      <c r="M63" s="256">
        <f>G63*(1+L63/100)</f>
        <v>0</v>
      </c>
      <c r="N63" s="254">
        <v>0</v>
      </c>
      <c r="O63" s="254">
        <f>ROUND(E63*N63,2)</f>
        <v>0</v>
      </c>
      <c r="P63" s="254">
        <v>0</v>
      </c>
      <c r="Q63" s="257">
        <f>ROUND(E63*P63,2)</f>
        <v>0</v>
      </c>
      <c r="R63" s="233"/>
      <c r="S63" s="233" t="s">
        <v>117</v>
      </c>
      <c r="T63" s="233" t="s">
        <v>117</v>
      </c>
      <c r="U63" s="233">
        <v>0.307</v>
      </c>
      <c r="V63" s="233">
        <f>ROUND(E63*U63,2)</f>
        <v>32.119999999999997</v>
      </c>
      <c r="W63" s="233"/>
      <c r="X63" s="233" t="s">
        <v>204</v>
      </c>
      <c r="Y63" s="233" t="s">
        <v>119</v>
      </c>
      <c r="Z63" s="212"/>
      <c r="AA63" s="212"/>
      <c r="AB63" s="212"/>
      <c r="AC63" s="212"/>
      <c r="AD63" s="212"/>
      <c r="AE63" s="212"/>
      <c r="AF63" s="212"/>
      <c r="AG63" s="212" t="s">
        <v>205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2">
      <c r="A64" s="238" t="s">
        <v>112</v>
      </c>
      <c r="B64" s="239" t="s">
        <v>69</v>
      </c>
      <c r="C64" s="260" t="s">
        <v>70</v>
      </c>
      <c r="D64" s="240"/>
      <c r="E64" s="241"/>
      <c r="F64" s="242"/>
      <c r="G64" s="242">
        <f>SUMIF(AG65:AG100,"&lt;&gt;NOR",G65:G100)</f>
        <v>0</v>
      </c>
      <c r="H64" s="242"/>
      <c r="I64" s="242">
        <f>SUM(I65:I100)</f>
        <v>0</v>
      </c>
      <c r="J64" s="242"/>
      <c r="K64" s="242">
        <f>SUM(K65:K100)</f>
        <v>0</v>
      </c>
      <c r="L64" s="242"/>
      <c r="M64" s="242">
        <f>SUM(M65:M100)</f>
        <v>0</v>
      </c>
      <c r="N64" s="241"/>
      <c r="O64" s="241">
        <f>SUM(O65:O100)</f>
        <v>0.26</v>
      </c>
      <c r="P64" s="241"/>
      <c r="Q64" s="243">
        <f>SUM(Q65:Q100)</f>
        <v>0.35</v>
      </c>
      <c r="R64" s="237"/>
      <c r="S64" s="237"/>
      <c r="T64" s="237"/>
      <c r="U64" s="237"/>
      <c r="V64" s="237">
        <f>SUM(V65:V100)</f>
        <v>134.00000000000006</v>
      </c>
      <c r="W64" s="237"/>
      <c r="X64" s="237"/>
      <c r="Y64" s="237"/>
      <c r="AG64" t="s">
        <v>113</v>
      </c>
    </row>
    <row r="65" spans="1:60" outlineLevel="1" x14ac:dyDescent="0.2">
      <c r="A65" s="251">
        <v>32</v>
      </c>
      <c r="B65" s="252" t="s">
        <v>206</v>
      </c>
      <c r="C65" s="263" t="s">
        <v>207</v>
      </c>
      <c r="D65" s="253" t="s">
        <v>166</v>
      </c>
      <c r="E65" s="254">
        <v>20</v>
      </c>
      <c r="F65" s="255"/>
      <c r="G65" s="256">
        <f>ROUND(E65*F65,2)</f>
        <v>0</v>
      </c>
      <c r="H65" s="255"/>
      <c r="I65" s="256">
        <f>ROUND(E65*H65,2)</f>
        <v>0</v>
      </c>
      <c r="J65" s="255"/>
      <c r="K65" s="256">
        <f>ROUND(E65*J65,2)</f>
        <v>0</v>
      </c>
      <c r="L65" s="256">
        <v>21</v>
      </c>
      <c r="M65" s="256">
        <f>G65*(1+L65/100)</f>
        <v>0</v>
      </c>
      <c r="N65" s="254">
        <v>0</v>
      </c>
      <c r="O65" s="254">
        <f>ROUND(E65*N65,2)</f>
        <v>0</v>
      </c>
      <c r="P65" s="254">
        <v>1.4919999999999999E-2</v>
      </c>
      <c r="Q65" s="257">
        <f>ROUND(E65*P65,2)</f>
        <v>0.3</v>
      </c>
      <c r="R65" s="233"/>
      <c r="S65" s="233" t="s">
        <v>117</v>
      </c>
      <c r="T65" s="233" t="s">
        <v>117</v>
      </c>
      <c r="U65" s="233">
        <v>0.41</v>
      </c>
      <c r="V65" s="233">
        <f>ROUND(E65*U65,2)</f>
        <v>8.1999999999999993</v>
      </c>
      <c r="W65" s="233"/>
      <c r="X65" s="233" t="s">
        <v>118</v>
      </c>
      <c r="Y65" s="233" t="s">
        <v>119</v>
      </c>
      <c r="Z65" s="212"/>
      <c r="AA65" s="212"/>
      <c r="AB65" s="212"/>
      <c r="AC65" s="212"/>
      <c r="AD65" s="212"/>
      <c r="AE65" s="212"/>
      <c r="AF65" s="212"/>
      <c r="AG65" s="212" t="s">
        <v>120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51">
        <v>33</v>
      </c>
      <c r="B66" s="252" t="s">
        <v>208</v>
      </c>
      <c r="C66" s="263" t="s">
        <v>209</v>
      </c>
      <c r="D66" s="253" t="s">
        <v>166</v>
      </c>
      <c r="E66" s="254">
        <v>25</v>
      </c>
      <c r="F66" s="255"/>
      <c r="G66" s="256">
        <f>ROUND(E66*F66,2)</f>
        <v>0</v>
      </c>
      <c r="H66" s="255"/>
      <c r="I66" s="256">
        <f>ROUND(E66*H66,2)</f>
        <v>0</v>
      </c>
      <c r="J66" s="255"/>
      <c r="K66" s="256">
        <f>ROUND(E66*J66,2)</f>
        <v>0</v>
      </c>
      <c r="L66" s="256">
        <v>21</v>
      </c>
      <c r="M66" s="256">
        <f>G66*(1+L66/100)</f>
        <v>0</v>
      </c>
      <c r="N66" s="254">
        <v>0</v>
      </c>
      <c r="O66" s="254">
        <f>ROUND(E66*N66,2)</f>
        <v>0</v>
      </c>
      <c r="P66" s="254">
        <v>2.0999999999999999E-3</v>
      </c>
      <c r="Q66" s="257">
        <f>ROUND(E66*P66,2)</f>
        <v>0.05</v>
      </c>
      <c r="R66" s="233"/>
      <c r="S66" s="233" t="s">
        <v>117</v>
      </c>
      <c r="T66" s="233" t="s">
        <v>117</v>
      </c>
      <c r="U66" s="233">
        <v>0.03</v>
      </c>
      <c r="V66" s="233">
        <f>ROUND(E66*U66,2)</f>
        <v>0.75</v>
      </c>
      <c r="W66" s="233"/>
      <c r="X66" s="233" t="s">
        <v>118</v>
      </c>
      <c r="Y66" s="233" t="s">
        <v>119</v>
      </c>
      <c r="Z66" s="212"/>
      <c r="AA66" s="212"/>
      <c r="AB66" s="212"/>
      <c r="AC66" s="212"/>
      <c r="AD66" s="212"/>
      <c r="AE66" s="212"/>
      <c r="AF66" s="212"/>
      <c r="AG66" s="212" t="s">
        <v>120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51">
        <v>34</v>
      </c>
      <c r="B67" s="252" t="s">
        <v>210</v>
      </c>
      <c r="C67" s="263" t="s">
        <v>211</v>
      </c>
      <c r="D67" s="253" t="s">
        <v>166</v>
      </c>
      <c r="E67" s="254">
        <v>24</v>
      </c>
      <c r="F67" s="255"/>
      <c r="G67" s="256">
        <f>ROUND(E67*F67,2)</f>
        <v>0</v>
      </c>
      <c r="H67" s="255"/>
      <c r="I67" s="256">
        <f>ROUND(E67*H67,2)</f>
        <v>0</v>
      </c>
      <c r="J67" s="255"/>
      <c r="K67" s="256">
        <f>ROUND(E67*J67,2)</f>
        <v>0</v>
      </c>
      <c r="L67" s="256">
        <v>21</v>
      </c>
      <c r="M67" s="256">
        <f>G67*(1+L67/100)</f>
        <v>0</v>
      </c>
      <c r="N67" s="254">
        <v>2.0999999999999999E-3</v>
      </c>
      <c r="O67" s="254">
        <f>ROUND(E67*N67,2)</f>
        <v>0.05</v>
      </c>
      <c r="P67" s="254">
        <v>0</v>
      </c>
      <c r="Q67" s="257">
        <f>ROUND(E67*P67,2)</f>
        <v>0</v>
      </c>
      <c r="R67" s="233"/>
      <c r="S67" s="233" t="s">
        <v>117</v>
      </c>
      <c r="T67" s="233" t="s">
        <v>117</v>
      </c>
      <c r="U67" s="233">
        <v>0.8</v>
      </c>
      <c r="V67" s="233">
        <f>ROUND(E67*U67,2)</f>
        <v>19.2</v>
      </c>
      <c r="W67" s="233"/>
      <c r="X67" s="233" t="s">
        <v>118</v>
      </c>
      <c r="Y67" s="233" t="s">
        <v>119</v>
      </c>
      <c r="Z67" s="212"/>
      <c r="AA67" s="212"/>
      <c r="AB67" s="212"/>
      <c r="AC67" s="212"/>
      <c r="AD67" s="212"/>
      <c r="AE67" s="212"/>
      <c r="AF67" s="212"/>
      <c r="AG67" s="212" t="s">
        <v>120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51">
        <v>35</v>
      </c>
      <c r="B68" s="252" t="s">
        <v>212</v>
      </c>
      <c r="C68" s="263" t="s">
        <v>213</v>
      </c>
      <c r="D68" s="253" t="s">
        <v>166</v>
      </c>
      <c r="E68" s="254">
        <v>5</v>
      </c>
      <c r="F68" s="255"/>
      <c r="G68" s="256">
        <f>ROUND(E68*F68,2)</f>
        <v>0</v>
      </c>
      <c r="H68" s="255"/>
      <c r="I68" s="256">
        <f>ROUND(E68*H68,2)</f>
        <v>0</v>
      </c>
      <c r="J68" s="255"/>
      <c r="K68" s="256">
        <f>ROUND(E68*J68,2)</f>
        <v>0</v>
      </c>
      <c r="L68" s="256">
        <v>21</v>
      </c>
      <c r="M68" s="256">
        <f>G68*(1+L68/100)</f>
        <v>0</v>
      </c>
      <c r="N68" s="254">
        <v>2.5200000000000001E-3</v>
      </c>
      <c r="O68" s="254">
        <f>ROUND(E68*N68,2)</f>
        <v>0.01</v>
      </c>
      <c r="P68" s="254">
        <v>0</v>
      </c>
      <c r="Q68" s="257">
        <f>ROUND(E68*P68,2)</f>
        <v>0</v>
      </c>
      <c r="R68" s="233"/>
      <c r="S68" s="233" t="s">
        <v>117</v>
      </c>
      <c r="T68" s="233" t="s">
        <v>117</v>
      </c>
      <c r="U68" s="233">
        <v>0.8</v>
      </c>
      <c r="V68" s="233">
        <f>ROUND(E68*U68,2)</f>
        <v>4</v>
      </c>
      <c r="W68" s="233"/>
      <c r="X68" s="233" t="s">
        <v>118</v>
      </c>
      <c r="Y68" s="233" t="s">
        <v>119</v>
      </c>
      <c r="Z68" s="212"/>
      <c r="AA68" s="212"/>
      <c r="AB68" s="212"/>
      <c r="AC68" s="212"/>
      <c r="AD68" s="212"/>
      <c r="AE68" s="212"/>
      <c r="AF68" s="212"/>
      <c r="AG68" s="212" t="s">
        <v>120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51">
        <v>36</v>
      </c>
      <c r="B69" s="252" t="s">
        <v>214</v>
      </c>
      <c r="C69" s="263" t="s">
        <v>215</v>
      </c>
      <c r="D69" s="253" t="s">
        <v>166</v>
      </c>
      <c r="E69" s="254">
        <v>46</v>
      </c>
      <c r="F69" s="255"/>
      <c r="G69" s="256">
        <f>ROUND(E69*F69,2)</f>
        <v>0</v>
      </c>
      <c r="H69" s="255"/>
      <c r="I69" s="256">
        <f>ROUND(E69*H69,2)</f>
        <v>0</v>
      </c>
      <c r="J69" s="255"/>
      <c r="K69" s="256">
        <f>ROUND(E69*J69,2)</f>
        <v>0</v>
      </c>
      <c r="L69" s="256">
        <v>21</v>
      </c>
      <c r="M69" s="256">
        <f>G69*(1+L69/100)</f>
        <v>0</v>
      </c>
      <c r="N69" s="254">
        <v>3.5699999999999998E-3</v>
      </c>
      <c r="O69" s="254">
        <f>ROUND(E69*N69,2)</f>
        <v>0.16</v>
      </c>
      <c r="P69" s="254">
        <v>0</v>
      </c>
      <c r="Q69" s="257">
        <f>ROUND(E69*P69,2)</f>
        <v>0</v>
      </c>
      <c r="R69" s="233"/>
      <c r="S69" s="233" t="s">
        <v>117</v>
      </c>
      <c r="T69" s="233" t="s">
        <v>117</v>
      </c>
      <c r="U69" s="233">
        <v>0.55000000000000004</v>
      </c>
      <c r="V69" s="233">
        <f>ROUND(E69*U69,2)</f>
        <v>25.3</v>
      </c>
      <c r="W69" s="233"/>
      <c r="X69" s="233" t="s">
        <v>118</v>
      </c>
      <c r="Y69" s="233" t="s">
        <v>119</v>
      </c>
      <c r="Z69" s="212"/>
      <c r="AA69" s="212"/>
      <c r="AB69" s="212"/>
      <c r="AC69" s="212"/>
      <c r="AD69" s="212"/>
      <c r="AE69" s="212"/>
      <c r="AF69" s="212"/>
      <c r="AG69" s="212" t="s">
        <v>120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51">
        <v>37</v>
      </c>
      <c r="B70" s="252" t="s">
        <v>216</v>
      </c>
      <c r="C70" s="263" t="s">
        <v>217</v>
      </c>
      <c r="D70" s="253" t="s">
        <v>166</v>
      </c>
      <c r="E70" s="254">
        <v>8</v>
      </c>
      <c r="F70" s="255"/>
      <c r="G70" s="256">
        <f>ROUND(E70*F70,2)</f>
        <v>0</v>
      </c>
      <c r="H70" s="255"/>
      <c r="I70" s="256">
        <f>ROUND(E70*H70,2)</f>
        <v>0</v>
      </c>
      <c r="J70" s="255"/>
      <c r="K70" s="256">
        <f>ROUND(E70*J70,2)</f>
        <v>0</v>
      </c>
      <c r="L70" s="256">
        <v>21</v>
      </c>
      <c r="M70" s="256">
        <f>G70*(1+L70/100)</f>
        <v>0</v>
      </c>
      <c r="N70" s="254">
        <v>3.8000000000000002E-4</v>
      </c>
      <c r="O70" s="254">
        <f>ROUND(E70*N70,2)</f>
        <v>0</v>
      </c>
      <c r="P70" s="254">
        <v>0</v>
      </c>
      <c r="Q70" s="257">
        <f>ROUND(E70*P70,2)</f>
        <v>0</v>
      </c>
      <c r="R70" s="233"/>
      <c r="S70" s="233" t="s">
        <v>117</v>
      </c>
      <c r="T70" s="233" t="s">
        <v>117</v>
      </c>
      <c r="U70" s="233">
        <v>0.32</v>
      </c>
      <c r="V70" s="233">
        <f>ROUND(E70*U70,2)</f>
        <v>2.56</v>
      </c>
      <c r="W70" s="233"/>
      <c r="X70" s="233" t="s">
        <v>118</v>
      </c>
      <c r="Y70" s="233" t="s">
        <v>119</v>
      </c>
      <c r="Z70" s="212"/>
      <c r="AA70" s="212"/>
      <c r="AB70" s="212"/>
      <c r="AC70" s="212"/>
      <c r="AD70" s="212"/>
      <c r="AE70" s="212"/>
      <c r="AF70" s="212"/>
      <c r="AG70" s="212" t="s">
        <v>120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51">
        <v>38</v>
      </c>
      <c r="B71" s="252" t="s">
        <v>218</v>
      </c>
      <c r="C71" s="263" t="s">
        <v>219</v>
      </c>
      <c r="D71" s="253" t="s">
        <v>166</v>
      </c>
      <c r="E71" s="254">
        <v>8</v>
      </c>
      <c r="F71" s="255"/>
      <c r="G71" s="256">
        <f>ROUND(E71*F71,2)</f>
        <v>0</v>
      </c>
      <c r="H71" s="255"/>
      <c r="I71" s="256">
        <f>ROUND(E71*H71,2)</f>
        <v>0</v>
      </c>
      <c r="J71" s="255"/>
      <c r="K71" s="256">
        <f>ROUND(E71*J71,2)</f>
        <v>0</v>
      </c>
      <c r="L71" s="256">
        <v>21</v>
      </c>
      <c r="M71" s="256">
        <f>G71*(1+L71/100)</f>
        <v>0</v>
      </c>
      <c r="N71" s="254">
        <v>4.6999999999999999E-4</v>
      </c>
      <c r="O71" s="254">
        <f>ROUND(E71*N71,2)</f>
        <v>0</v>
      </c>
      <c r="P71" s="254">
        <v>0</v>
      </c>
      <c r="Q71" s="257">
        <f>ROUND(E71*P71,2)</f>
        <v>0</v>
      </c>
      <c r="R71" s="233"/>
      <c r="S71" s="233" t="s">
        <v>117</v>
      </c>
      <c r="T71" s="233" t="s">
        <v>117</v>
      </c>
      <c r="U71" s="233">
        <v>0.36</v>
      </c>
      <c r="V71" s="233">
        <f>ROUND(E71*U71,2)</f>
        <v>2.88</v>
      </c>
      <c r="W71" s="233"/>
      <c r="X71" s="233" t="s">
        <v>118</v>
      </c>
      <c r="Y71" s="233" t="s">
        <v>119</v>
      </c>
      <c r="Z71" s="212"/>
      <c r="AA71" s="212"/>
      <c r="AB71" s="212"/>
      <c r="AC71" s="212"/>
      <c r="AD71" s="212"/>
      <c r="AE71" s="212"/>
      <c r="AF71" s="212"/>
      <c r="AG71" s="212" t="s">
        <v>120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51">
        <v>39</v>
      </c>
      <c r="B72" s="252" t="s">
        <v>220</v>
      </c>
      <c r="C72" s="263" t="s">
        <v>221</v>
      </c>
      <c r="D72" s="253" t="s">
        <v>166</v>
      </c>
      <c r="E72" s="254">
        <v>3</v>
      </c>
      <c r="F72" s="255"/>
      <c r="G72" s="256">
        <f>ROUND(E72*F72,2)</f>
        <v>0</v>
      </c>
      <c r="H72" s="255"/>
      <c r="I72" s="256">
        <f>ROUND(E72*H72,2)</f>
        <v>0</v>
      </c>
      <c r="J72" s="255"/>
      <c r="K72" s="256">
        <f>ROUND(E72*J72,2)</f>
        <v>0</v>
      </c>
      <c r="L72" s="256">
        <v>21</v>
      </c>
      <c r="M72" s="256">
        <f>G72*(1+L72/100)</f>
        <v>0</v>
      </c>
      <c r="N72" s="254">
        <v>6.9999999999999999E-4</v>
      </c>
      <c r="O72" s="254">
        <f>ROUND(E72*N72,2)</f>
        <v>0</v>
      </c>
      <c r="P72" s="254">
        <v>0</v>
      </c>
      <c r="Q72" s="257">
        <f>ROUND(E72*P72,2)</f>
        <v>0</v>
      </c>
      <c r="R72" s="233"/>
      <c r="S72" s="233" t="s">
        <v>117</v>
      </c>
      <c r="T72" s="233" t="s">
        <v>117</v>
      </c>
      <c r="U72" s="233">
        <v>0.45</v>
      </c>
      <c r="V72" s="233">
        <f>ROUND(E72*U72,2)</f>
        <v>1.35</v>
      </c>
      <c r="W72" s="233"/>
      <c r="X72" s="233" t="s">
        <v>118</v>
      </c>
      <c r="Y72" s="233" t="s">
        <v>119</v>
      </c>
      <c r="Z72" s="212"/>
      <c r="AA72" s="212"/>
      <c r="AB72" s="212"/>
      <c r="AC72" s="212"/>
      <c r="AD72" s="212"/>
      <c r="AE72" s="212"/>
      <c r="AF72" s="212"/>
      <c r="AG72" s="212" t="s">
        <v>120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51">
        <v>40</v>
      </c>
      <c r="B73" s="252" t="s">
        <v>222</v>
      </c>
      <c r="C73" s="263" t="s">
        <v>223</v>
      </c>
      <c r="D73" s="253" t="s">
        <v>166</v>
      </c>
      <c r="E73" s="254">
        <v>3</v>
      </c>
      <c r="F73" s="255"/>
      <c r="G73" s="256">
        <f>ROUND(E73*F73,2)</f>
        <v>0</v>
      </c>
      <c r="H73" s="255"/>
      <c r="I73" s="256">
        <f>ROUND(E73*H73,2)</f>
        <v>0</v>
      </c>
      <c r="J73" s="255"/>
      <c r="K73" s="256">
        <f>ROUND(E73*J73,2)</f>
        <v>0</v>
      </c>
      <c r="L73" s="256">
        <v>21</v>
      </c>
      <c r="M73" s="256">
        <f>G73*(1+L73/100)</f>
        <v>0</v>
      </c>
      <c r="N73" s="254">
        <v>1.5200000000000001E-3</v>
      </c>
      <c r="O73" s="254">
        <f>ROUND(E73*N73,2)</f>
        <v>0</v>
      </c>
      <c r="P73" s="254">
        <v>0</v>
      </c>
      <c r="Q73" s="257">
        <f>ROUND(E73*P73,2)</f>
        <v>0</v>
      </c>
      <c r="R73" s="233"/>
      <c r="S73" s="233" t="s">
        <v>117</v>
      </c>
      <c r="T73" s="233" t="s">
        <v>117</v>
      </c>
      <c r="U73" s="233">
        <v>1.17</v>
      </c>
      <c r="V73" s="233">
        <f>ROUND(E73*U73,2)</f>
        <v>3.51</v>
      </c>
      <c r="W73" s="233"/>
      <c r="X73" s="233" t="s">
        <v>118</v>
      </c>
      <c r="Y73" s="233" t="s">
        <v>119</v>
      </c>
      <c r="Z73" s="212"/>
      <c r="AA73" s="212"/>
      <c r="AB73" s="212"/>
      <c r="AC73" s="212"/>
      <c r="AD73" s="212"/>
      <c r="AE73" s="212"/>
      <c r="AF73" s="212"/>
      <c r="AG73" s="212" t="s">
        <v>120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51">
        <v>41</v>
      </c>
      <c r="B74" s="252" t="s">
        <v>224</v>
      </c>
      <c r="C74" s="263" t="s">
        <v>225</v>
      </c>
      <c r="D74" s="253" t="s">
        <v>166</v>
      </c>
      <c r="E74" s="254">
        <v>7.5</v>
      </c>
      <c r="F74" s="255"/>
      <c r="G74" s="256">
        <f>ROUND(E74*F74,2)</f>
        <v>0</v>
      </c>
      <c r="H74" s="255"/>
      <c r="I74" s="256">
        <f>ROUND(E74*H74,2)</f>
        <v>0</v>
      </c>
      <c r="J74" s="255"/>
      <c r="K74" s="256">
        <f>ROUND(E74*J74,2)</f>
        <v>0</v>
      </c>
      <c r="L74" s="256">
        <v>21</v>
      </c>
      <c r="M74" s="256">
        <f>G74*(1+L74/100)</f>
        <v>0</v>
      </c>
      <c r="N74" s="254">
        <v>7.7999999999999999E-4</v>
      </c>
      <c r="O74" s="254">
        <f>ROUND(E74*N74,2)</f>
        <v>0.01</v>
      </c>
      <c r="P74" s="254">
        <v>0</v>
      </c>
      <c r="Q74" s="257">
        <f>ROUND(E74*P74,2)</f>
        <v>0</v>
      </c>
      <c r="R74" s="233"/>
      <c r="S74" s="233" t="s">
        <v>117</v>
      </c>
      <c r="T74" s="233" t="s">
        <v>117</v>
      </c>
      <c r="U74" s="233">
        <v>0.82</v>
      </c>
      <c r="V74" s="233">
        <f>ROUND(E74*U74,2)</f>
        <v>6.15</v>
      </c>
      <c r="W74" s="233"/>
      <c r="X74" s="233" t="s">
        <v>118</v>
      </c>
      <c r="Y74" s="233" t="s">
        <v>119</v>
      </c>
      <c r="Z74" s="212"/>
      <c r="AA74" s="212"/>
      <c r="AB74" s="212"/>
      <c r="AC74" s="212"/>
      <c r="AD74" s="212"/>
      <c r="AE74" s="212"/>
      <c r="AF74" s="212"/>
      <c r="AG74" s="212" t="s">
        <v>120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51">
        <v>42</v>
      </c>
      <c r="B75" s="252" t="s">
        <v>226</v>
      </c>
      <c r="C75" s="263" t="s">
        <v>227</v>
      </c>
      <c r="D75" s="253" t="s">
        <v>166</v>
      </c>
      <c r="E75" s="254">
        <v>26</v>
      </c>
      <c r="F75" s="255"/>
      <c r="G75" s="256">
        <f>ROUND(E75*F75,2)</f>
        <v>0</v>
      </c>
      <c r="H75" s="255"/>
      <c r="I75" s="256">
        <f>ROUND(E75*H75,2)</f>
        <v>0</v>
      </c>
      <c r="J75" s="255"/>
      <c r="K75" s="256">
        <f>ROUND(E75*J75,2)</f>
        <v>0</v>
      </c>
      <c r="L75" s="256">
        <v>21</v>
      </c>
      <c r="M75" s="256">
        <f>G75*(1+L75/100)</f>
        <v>0</v>
      </c>
      <c r="N75" s="254">
        <v>1.31E-3</v>
      </c>
      <c r="O75" s="254">
        <f>ROUND(E75*N75,2)</f>
        <v>0.03</v>
      </c>
      <c r="P75" s="254">
        <v>0</v>
      </c>
      <c r="Q75" s="257">
        <f>ROUND(E75*P75,2)</f>
        <v>0</v>
      </c>
      <c r="R75" s="233"/>
      <c r="S75" s="233" t="s">
        <v>117</v>
      </c>
      <c r="T75" s="233" t="s">
        <v>117</v>
      </c>
      <c r="U75" s="233">
        <v>0.8</v>
      </c>
      <c r="V75" s="233">
        <f>ROUND(E75*U75,2)</f>
        <v>20.8</v>
      </c>
      <c r="W75" s="233"/>
      <c r="X75" s="233" t="s">
        <v>118</v>
      </c>
      <c r="Y75" s="233" t="s">
        <v>119</v>
      </c>
      <c r="Z75" s="212"/>
      <c r="AA75" s="212"/>
      <c r="AB75" s="212"/>
      <c r="AC75" s="212"/>
      <c r="AD75" s="212"/>
      <c r="AE75" s="212"/>
      <c r="AF75" s="212"/>
      <c r="AG75" s="212" t="s">
        <v>120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51">
        <v>43</v>
      </c>
      <c r="B76" s="252" t="s">
        <v>228</v>
      </c>
      <c r="C76" s="263" t="s">
        <v>229</v>
      </c>
      <c r="D76" s="253" t="s">
        <v>171</v>
      </c>
      <c r="E76" s="254">
        <v>2</v>
      </c>
      <c r="F76" s="255"/>
      <c r="G76" s="256">
        <f>ROUND(E76*F76,2)</f>
        <v>0</v>
      </c>
      <c r="H76" s="255"/>
      <c r="I76" s="256">
        <f>ROUND(E76*H76,2)</f>
        <v>0</v>
      </c>
      <c r="J76" s="255"/>
      <c r="K76" s="256">
        <f>ROUND(E76*J76,2)</f>
        <v>0</v>
      </c>
      <c r="L76" s="256">
        <v>21</v>
      </c>
      <c r="M76" s="256">
        <f>G76*(1+L76/100)</f>
        <v>0</v>
      </c>
      <c r="N76" s="254">
        <v>4.4999999999999999E-4</v>
      </c>
      <c r="O76" s="254">
        <f>ROUND(E76*N76,2)</f>
        <v>0</v>
      </c>
      <c r="P76" s="254">
        <v>0</v>
      </c>
      <c r="Q76" s="257">
        <f>ROUND(E76*P76,2)</f>
        <v>0</v>
      </c>
      <c r="R76" s="233"/>
      <c r="S76" s="233" t="s">
        <v>117</v>
      </c>
      <c r="T76" s="233" t="s">
        <v>117</v>
      </c>
      <c r="U76" s="233">
        <v>0.25</v>
      </c>
      <c r="V76" s="233">
        <f>ROUND(E76*U76,2)</f>
        <v>0.5</v>
      </c>
      <c r="W76" s="233"/>
      <c r="X76" s="233" t="s">
        <v>118</v>
      </c>
      <c r="Y76" s="233" t="s">
        <v>119</v>
      </c>
      <c r="Z76" s="212"/>
      <c r="AA76" s="212"/>
      <c r="AB76" s="212"/>
      <c r="AC76" s="212"/>
      <c r="AD76" s="212"/>
      <c r="AE76" s="212"/>
      <c r="AF76" s="212"/>
      <c r="AG76" s="212" t="s">
        <v>120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51">
        <v>44</v>
      </c>
      <c r="B77" s="252" t="s">
        <v>230</v>
      </c>
      <c r="C77" s="263" t="s">
        <v>231</v>
      </c>
      <c r="D77" s="253" t="s">
        <v>171</v>
      </c>
      <c r="E77" s="254">
        <v>4</v>
      </c>
      <c r="F77" s="255"/>
      <c r="G77" s="256">
        <f>ROUND(E77*F77,2)</f>
        <v>0</v>
      </c>
      <c r="H77" s="255"/>
      <c r="I77" s="256">
        <f>ROUND(E77*H77,2)</f>
        <v>0</v>
      </c>
      <c r="J77" s="255"/>
      <c r="K77" s="256">
        <f>ROUND(E77*J77,2)</f>
        <v>0</v>
      </c>
      <c r="L77" s="256">
        <v>21</v>
      </c>
      <c r="M77" s="256">
        <f>G77*(1+L77/100)</f>
        <v>0</v>
      </c>
      <c r="N77" s="254">
        <v>5.5000000000000003E-4</v>
      </c>
      <c r="O77" s="254">
        <f>ROUND(E77*N77,2)</f>
        <v>0</v>
      </c>
      <c r="P77" s="254">
        <v>0</v>
      </c>
      <c r="Q77" s="257">
        <f>ROUND(E77*P77,2)</f>
        <v>0</v>
      </c>
      <c r="R77" s="233"/>
      <c r="S77" s="233" t="s">
        <v>117</v>
      </c>
      <c r="T77" s="233" t="s">
        <v>117</v>
      </c>
      <c r="U77" s="233">
        <v>0.37</v>
      </c>
      <c r="V77" s="233">
        <f>ROUND(E77*U77,2)</f>
        <v>1.48</v>
      </c>
      <c r="W77" s="233"/>
      <c r="X77" s="233" t="s">
        <v>118</v>
      </c>
      <c r="Y77" s="233" t="s">
        <v>119</v>
      </c>
      <c r="Z77" s="212"/>
      <c r="AA77" s="212"/>
      <c r="AB77" s="212"/>
      <c r="AC77" s="212"/>
      <c r="AD77" s="212"/>
      <c r="AE77" s="212"/>
      <c r="AF77" s="212"/>
      <c r="AG77" s="212" t="s">
        <v>120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1" x14ac:dyDescent="0.2">
      <c r="A78" s="251">
        <v>45</v>
      </c>
      <c r="B78" s="252" t="s">
        <v>232</v>
      </c>
      <c r="C78" s="263" t="s">
        <v>233</v>
      </c>
      <c r="D78" s="253" t="s">
        <v>171</v>
      </c>
      <c r="E78" s="254">
        <v>1</v>
      </c>
      <c r="F78" s="255"/>
      <c r="G78" s="256">
        <f>ROUND(E78*F78,2)</f>
        <v>0</v>
      </c>
      <c r="H78" s="255"/>
      <c r="I78" s="256">
        <f>ROUND(E78*H78,2)</f>
        <v>0</v>
      </c>
      <c r="J78" s="255"/>
      <c r="K78" s="256">
        <f>ROUND(E78*J78,2)</f>
        <v>0</v>
      </c>
      <c r="L78" s="256">
        <v>21</v>
      </c>
      <c r="M78" s="256">
        <f>G78*(1+L78/100)</f>
        <v>0</v>
      </c>
      <c r="N78" s="254">
        <v>2.7E-4</v>
      </c>
      <c r="O78" s="254">
        <f>ROUND(E78*N78,2)</f>
        <v>0</v>
      </c>
      <c r="P78" s="254">
        <v>0</v>
      </c>
      <c r="Q78" s="257">
        <f>ROUND(E78*P78,2)</f>
        <v>0</v>
      </c>
      <c r="R78" s="233"/>
      <c r="S78" s="233" t="s">
        <v>117</v>
      </c>
      <c r="T78" s="233" t="s">
        <v>117</v>
      </c>
      <c r="U78" s="233">
        <v>0.33300000000000002</v>
      </c>
      <c r="V78" s="233">
        <f>ROUND(E78*U78,2)</f>
        <v>0.33</v>
      </c>
      <c r="W78" s="233"/>
      <c r="X78" s="233" t="s">
        <v>118</v>
      </c>
      <c r="Y78" s="233" t="s">
        <v>119</v>
      </c>
      <c r="Z78" s="212"/>
      <c r="AA78" s="212"/>
      <c r="AB78" s="212"/>
      <c r="AC78" s="212"/>
      <c r="AD78" s="212"/>
      <c r="AE78" s="212"/>
      <c r="AF78" s="212"/>
      <c r="AG78" s="212" t="s">
        <v>120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51">
        <v>46</v>
      </c>
      <c r="B79" s="252" t="s">
        <v>234</v>
      </c>
      <c r="C79" s="263" t="s">
        <v>235</v>
      </c>
      <c r="D79" s="253" t="s">
        <v>171</v>
      </c>
      <c r="E79" s="254">
        <v>7</v>
      </c>
      <c r="F79" s="255"/>
      <c r="G79" s="256">
        <f>ROUND(E79*F79,2)</f>
        <v>0</v>
      </c>
      <c r="H79" s="255"/>
      <c r="I79" s="256">
        <f>ROUND(E79*H79,2)</f>
        <v>0</v>
      </c>
      <c r="J79" s="255"/>
      <c r="K79" s="256">
        <f>ROUND(E79*J79,2)</f>
        <v>0</v>
      </c>
      <c r="L79" s="256">
        <v>21</v>
      </c>
      <c r="M79" s="256">
        <f>G79*(1+L79/100)</f>
        <v>0</v>
      </c>
      <c r="N79" s="254">
        <v>0</v>
      </c>
      <c r="O79" s="254">
        <f>ROUND(E79*N79,2)</f>
        <v>0</v>
      </c>
      <c r="P79" s="254">
        <v>0</v>
      </c>
      <c r="Q79" s="257">
        <f>ROUND(E79*P79,2)</f>
        <v>0</v>
      </c>
      <c r="R79" s="233"/>
      <c r="S79" s="233" t="s">
        <v>117</v>
      </c>
      <c r="T79" s="233" t="s">
        <v>117</v>
      </c>
      <c r="U79" s="233">
        <v>0.16</v>
      </c>
      <c r="V79" s="233">
        <f>ROUND(E79*U79,2)</f>
        <v>1.1200000000000001</v>
      </c>
      <c r="W79" s="233"/>
      <c r="X79" s="233" t="s">
        <v>118</v>
      </c>
      <c r="Y79" s="233" t="s">
        <v>119</v>
      </c>
      <c r="Z79" s="212"/>
      <c r="AA79" s="212"/>
      <c r="AB79" s="212"/>
      <c r="AC79" s="212"/>
      <c r="AD79" s="212"/>
      <c r="AE79" s="212"/>
      <c r="AF79" s="212"/>
      <c r="AG79" s="212" t="s">
        <v>120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51">
        <v>47</v>
      </c>
      <c r="B80" s="252" t="s">
        <v>236</v>
      </c>
      <c r="C80" s="263" t="s">
        <v>237</v>
      </c>
      <c r="D80" s="253" t="s">
        <v>171</v>
      </c>
      <c r="E80" s="254">
        <v>18</v>
      </c>
      <c r="F80" s="255"/>
      <c r="G80" s="256">
        <f>ROUND(E80*F80,2)</f>
        <v>0</v>
      </c>
      <c r="H80" s="255"/>
      <c r="I80" s="256">
        <f>ROUND(E80*H80,2)</f>
        <v>0</v>
      </c>
      <c r="J80" s="255"/>
      <c r="K80" s="256">
        <f>ROUND(E80*J80,2)</f>
        <v>0</v>
      </c>
      <c r="L80" s="256">
        <v>21</v>
      </c>
      <c r="M80" s="256">
        <f>G80*(1+L80/100)</f>
        <v>0</v>
      </c>
      <c r="N80" s="254">
        <v>0</v>
      </c>
      <c r="O80" s="254">
        <f>ROUND(E80*N80,2)</f>
        <v>0</v>
      </c>
      <c r="P80" s="254">
        <v>0</v>
      </c>
      <c r="Q80" s="257">
        <f>ROUND(E80*P80,2)</f>
        <v>0</v>
      </c>
      <c r="R80" s="233"/>
      <c r="S80" s="233" t="s">
        <v>117</v>
      </c>
      <c r="T80" s="233" t="s">
        <v>117</v>
      </c>
      <c r="U80" s="233">
        <v>0.17</v>
      </c>
      <c r="V80" s="233">
        <f>ROUND(E80*U80,2)</f>
        <v>3.06</v>
      </c>
      <c r="W80" s="233"/>
      <c r="X80" s="233" t="s">
        <v>118</v>
      </c>
      <c r="Y80" s="233" t="s">
        <v>119</v>
      </c>
      <c r="Z80" s="212"/>
      <c r="AA80" s="212"/>
      <c r="AB80" s="212"/>
      <c r="AC80" s="212"/>
      <c r="AD80" s="212"/>
      <c r="AE80" s="212"/>
      <c r="AF80" s="212"/>
      <c r="AG80" s="212" t="s">
        <v>120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51">
        <v>48</v>
      </c>
      <c r="B81" s="252" t="s">
        <v>238</v>
      </c>
      <c r="C81" s="263" t="s">
        <v>239</v>
      </c>
      <c r="D81" s="253" t="s">
        <v>171</v>
      </c>
      <c r="E81" s="254">
        <v>2</v>
      </c>
      <c r="F81" s="255"/>
      <c r="G81" s="256">
        <f>ROUND(E81*F81,2)</f>
        <v>0</v>
      </c>
      <c r="H81" s="255"/>
      <c r="I81" s="256">
        <f>ROUND(E81*H81,2)</f>
        <v>0</v>
      </c>
      <c r="J81" s="255"/>
      <c r="K81" s="256">
        <f>ROUND(E81*J81,2)</f>
        <v>0</v>
      </c>
      <c r="L81" s="256">
        <v>21</v>
      </c>
      <c r="M81" s="256">
        <f>G81*(1+L81/100)</f>
        <v>0</v>
      </c>
      <c r="N81" s="254">
        <v>0</v>
      </c>
      <c r="O81" s="254">
        <f>ROUND(E81*N81,2)</f>
        <v>0</v>
      </c>
      <c r="P81" s="254">
        <v>0</v>
      </c>
      <c r="Q81" s="257">
        <f>ROUND(E81*P81,2)</f>
        <v>0</v>
      </c>
      <c r="R81" s="233"/>
      <c r="S81" s="233" t="s">
        <v>117</v>
      </c>
      <c r="T81" s="233" t="s">
        <v>117</v>
      </c>
      <c r="U81" s="233">
        <v>0.21099999999999999</v>
      </c>
      <c r="V81" s="233">
        <f>ROUND(E81*U81,2)</f>
        <v>0.42</v>
      </c>
      <c r="W81" s="233"/>
      <c r="X81" s="233" t="s">
        <v>118</v>
      </c>
      <c r="Y81" s="233" t="s">
        <v>119</v>
      </c>
      <c r="Z81" s="212"/>
      <c r="AA81" s="212"/>
      <c r="AB81" s="212"/>
      <c r="AC81" s="212"/>
      <c r="AD81" s="212"/>
      <c r="AE81" s="212"/>
      <c r="AF81" s="212"/>
      <c r="AG81" s="212" t="s">
        <v>120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51">
        <v>49</v>
      </c>
      <c r="B82" s="252" t="s">
        <v>240</v>
      </c>
      <c r="C82" s="263" t="s">
        <v>241</v>
      </c>
      <c r="D82" s="253" t="s">
        <v>171</v>
      </c>
      <c r="E82" s="254">
        <v>4</v>
      </c>
      <c r="F82" s="255"/>
      <c r="G82" s="256">
        <f>ROUND(E82*F82,2)</f>
        <v>0</v>
      </c>
      <c r="H82" s="255"/>
      <c r="I82" s="256">
        <f>ROUND(E82*H82,2)</f>
        <v>0</v>
      </c>
      <c r="J82" s="255"/>
      <c r="K82" s="256">
        <f>ROUND(E82*J82,2)</f>
        <v>0</v>
      </c>
      <c r="L82" s="256">
        <v>21</v>
      </c>
      <c r="M82" s="256">
        <f>G82*(1+L82/100)</f>
        <v>0</v>
      </c>
      <c r="N82" s="254">
        <v>0</v>
      </c>
      <c r="O82" s="254">
        <f>ROUND(E82*N82,2)</f>
        <v>0</v>
      </c>
      <c r="P82" s="254">
        <v>0</v>
      </c>
      <c r="Q82" s="257">
        <f>ROUND(E82*P82,2)</f>
        <v>0</v>
      </c>
      <c r="R82" s="233"/>
      <c r="S82" s="233" t="s">
        <v>117</v>
      </c>
      <c r="T82" s="233" t="s">
        <v>117</v>
      </c>
      <c r="U82" s="233">
        <v>0.26</v>
      </c>
      <c r="V82" s="233">
        <f>ROUND(E82*U82,2)</f>
        <v>1.04</v>
      </c>
      <c r="W82" s="233"/>
      <c r="X82" s="233" t="s">
        <v>118</v>
      </c>
      <c r="Y82" s="233" t="s">
        <v>119</v>
      </c>
      <c r="Z82" s="212"/>
      <c r="AA82" s="212"/>
      <c r="AB82" s="212"/>
      <c r="AC82" s="212"/>
      <c r="AD82" s="212"/>
      <c r="AE82" s="212"/>
      <c r="AF82" s="212"/>
      <c r="AG82" s="212" t="s">
        <v>120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51">
        <v>50</v>
      </c>
      <c r="B83" s="252" t="s">
        <v>242</v>
      </c>
      <c r="C83" s="263" t="s">
        <v>243</v>
      </c>
      <c r="D83" s="253" t="s">
        <v>166</v>
      </c>
      <c r="E83" s="254">
        <v>2</v>
      </c>
      <c r="F83" s="255"/>
      <c r="G83" s="256">
        <f>ROUND(E83*F83,2)</f>
        <v>0</v>
      </c>
      <c r="H83" s="255"/>
      <c r="I83" s="256">
        <f>ROUND(E83*H83,2)</f>
        <v>0</v>
      </c>
      <c r="J83" s="255"/>
      <c r="K83" s="256">
        <f>ROUND(E83*J83,2)</f>
        <v>0</v>
      </c>
      <c r="L83" s="256">
        <v>21</v>
      </c>
      <c r="M83" s="256">
        <f>G83*(1+L83/100)</f>
        <v>0</v>
      </c>
      <c r="N83" s="254">
        <v>4.0000000000000002E-4</v>
      </c>
      <c r="O83" s="254">
        <f>ROUND(E83*N83,2)</f>
        <v>0</v>
      </c>
      <c r="P83" s="254">
        <v>0</v>
      </c>
      <c r="Q83" s="257">
        <f>ROUND(E83*P83,2)</f>
        <v>0</v>
      </c>
      <c r="R83" s="233"/>
      <c r="S83" s="233" t="s">
        <v>117</v>
      </c>
      <c r="T83" s="233" t="s">
        <v>117</v>
      </c>
      <c r="U83" s="233">
        <v>0.25</v>
      </c>
      <c r="V83" s="233">
        <f>ROUND(E83*U83,2)</f>
        <v>0.5</v>
      </c>
      <c r="W83" s="233"/>
      <c r="X83" s="233" t="s">
        <v>118</v>
      </c>
      <c r="Y83" s="233" t="s">
        <v>119</v>
      </c>
      <c r="Z83" s="212"/>
      <c r="AA83" s="212"/>
      <c r="AB83" s="212"/>
      <c r="AC83" s="212"/>
      <c r="AD83" s="212"/>
      <c r="AE83" s="212"/>
      <c r="AF83" s="212"/>
      <c r="AG83" s="212" t="s">
        <v>120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44">
        <v>51</v>
      </c>
      <c r="B84" s="245" t="s">
        <v>244</v>
      </c>
      <c r="C84" s="261" t="s">
        <v>245</v>
      </c>
      <c r="D84" s="246" t="s">
        <v>166</v>
      </c>
      <c r="E84" s="247">
        <v>130.5</v>
      </c>
      <c r="F84" s="248"/>
      <c r="G84" s="249">
        <f>ROUND(E84*F84,2)</f>
        <v>0</v>
      </c>
      <c r="H84" s="248"/>
      <c r="I84" s="249">
        <f>ROUND(E84*H84,2)</f>
        <v>0</v>
      </c>
      <c r="J84" s="248"/>
      <c r="K84" s="249">
        <f>ROUND(E84*J84,2)</f>
        <v>0</v>
      </c>
      <c r="L84" s="249">
        <v>21</v>
      </c>
      <c r="M84" s="249">
        <f>G84*(1+L84/100)</f>
        <v>0</v>
      </c>
      <c r="N84" s="247">
        <v>0</v>
      </c>
      <c r="O84" s="247">
        <f>ROUND(E84*N84,2)</f>
        <v>0</v>
      </c>
      <c r="P84" s="247">
        <v>0</v>
      </c>
      <c r="Q84" s="250">
        <f>ROUND(E84*P84,2)</f>
        <v>0</v>
      </c>
      <c r="R84" s="233"/>
      <c r="S84" s="233" t="s">
        <v>117</v>
      </c>
      <c r="T84" s="233" t="s">
        <v>117</v>
      </c>
      <c r="U84" s="233">
        <v>5.8999999999999997E-2</v>
      </c>
      <c r="V84" s="233">
        <f>ROUND(E84*U84,2)</f>
        <v>7.7</v>
      </c>
      <c r="W84" s="233"/>
      <c r="X84" s="233" t="s">
        <v>118</v>
      </c>
      <c r="Y84" s="233" t="s">
        <v>119</v>
      </c>
      <c r="Z84" s="212"/>
      <c r="AA84" s="212"/>
      <c r="AB84" s="212"/>
      <c r="AC84" s="212"/>
      <c r="AD84" s="212"/>
      <c r="AE84" s="212"/>
      <c r="AF84" s="212"/>
      <c r="AG84" s="212" t="s">
        <v>120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29"/>
      <c r="B85" s="230"/>
      <c r="C85" s="262" t="s">
        <v>246</v>
      </c>
      <c r="D85" s="235"/>
      <c r="E85" s="236">
        <v>8</v>
      </c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122</v>
      </c>
      <c r="AH85" s="212">
        <v>5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29"/>
      <c r="B86" s="230"/>
      <c r="C86" s="262" t="s">
        <v>247</v>
      </c>
      <c r="D86" s="235"/>
      <c r="E86" s="236">
        <v>8</v>
      </c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122</v>
      </c>
      <c r="AH86" s="212">
        <v>5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">
      <c r="A87" s="229"/>
      <c r="B87" s="230"/>
      <c r="C87" s="262" t="s">
        <v>248</v>
      </c>
      <c r="D87" s="235"/>
      <c r="E87" s="236">
        <v>3</v>
      </c>
      <c r="F87" s="233"/>
      <c r="G87" s="23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122</v>
      </c>
      <c r="AH87" s="212">
        <v>5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29"/>
      <c r="B88" s="230"/>
      <c r="C88" s="262" t="s">
        <v>249</v>
      </c>
      <c r="D88" s="235"/>
      <c r="E88" s="236">
        <v>3</v>
      </c>
      <c r="F88" s="233"/>
      <c r="G88" s="233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122</v>
      </c>
      <c r="AH88" s="212">
        <v>5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29"/>
      <c r="B89" s="230"/>
      <c r="C89" s="262" t="s">
        <v>250</v>
      </c>
      <c r="D89" s="235"/>
      <c r="E89" s="236">
        <v>7.5</v>
      </c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122</v>
      </c>
      <c r="AH89" s="212">
        <v>5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29"/>
      <c r="B90" s="230"/>
      <c r="C90" s="262" t="s">
        <v>251</v>
      </c>
      <c r="D90" s="235"/>
      <c r="E90" s="236">
        <v>26</v>
      </c>
      <c r="F90" s="233"/>
      <c r="G90" s="233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2"/>
      <c r="AA90" s="212"/>
      <c r="AB90" s="212"/>
      <c r="AC90" s="212"/>
      <c r="AD90" s="212"/>
      <c r="AE90" s="212"/>
      <c r="AF90" s="212"/>
      <c r="AG90" s="212" t="s">
        <v>122</v>
      </c>
      <c r="AH90" s="212">
        <v>5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29"/>
      <c r="B91" s="230"/>
      <c r="C91" s="262" t="s">
        <v>252</v>
      </c>
      <c r="D91" s="235"/>
      <c r="E91" s="236">
        <v>46</v>
      </c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122</v>
      </c>
      <c r="AH91" s="212">
        <v>5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">
      <c r="A92" s="229"/>
      <c r="B92" s="230"/>
      <c r="C92" s="262" t="s">
        <v>253</v>
      </c>
      <c r="D92" s="235"/>
      <c r="E92" s="236">
        <v>5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122</v>
      </c>
      <c r="AH92" s="212">
        <v>5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">
      <c r="A93" s="229"/>
      <c r="B93" s="230"/>
      <c r="C93" s="262" t="s">
        <v>254</v>
      </c>
      <c r="D93" s="235"/>
      <c r="E93" s="236">
        <v>24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122</v>
      </c>
      <c r="AH93" s="212">
        <v>5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51">
        <v>52</v>
      </c>
      <c r="B94" s="252" t="s">
        <v>255</v>
      </c>
      <c r="C94" s="263" t="s">
        <v>256</v>
      </c>
      <c r="D94" s="253" t="s">
        <v>171</v>
      </c>
      <c r="E94" s="254">
        <v>4</v>
      </c>
      <c r="F94" s="255"/>
      <c r="G94" s="256">
        <f>ROUND(E94*F94,2)</f>
        <v>0</v>
      </c>
      <c r="H94" s="255"/>
      <c r="I94" s="256">
        <f>ROUND(E94*H94,2)</f>
        <v>0</v>
      </c>
      <c r="J94" s="255"/>
      <c r="K94" s="256">
        <f>ROUND(E94*J94,2)</f>
        <v>0</v>
      </c>
      <c r="L94" s="256">
        <v>21</v>
      </c>
      <c r="M94" s="256">
        <f>G94*(1+L94/100)</f>
        <v>0</v>
      </c>
      <c r="N94" s="254">
        <v>4.8999999999999998E-4</v>
      </c>
      <c r="O94" s="254">
        <f>ROUND(E94*N94,2)</f>
        <v>0</v>
      </c>
      <c r="P94" s="254">
        <v>0</v>
      </c>
      <c r="Q94" s="257">
        <f>ROUND(E94*P94,2)</f>
        <v>0</v>
      </c>
      <c r="R94" s="233"/>
      <c r="S94" s="233" t="s">
        <v>117</v>
      </c>
      <c r="T94" s="233" t="s">
        <v>117</v>
      </c>
      <c r="U94" s="233">
        <v>0.13</v>
      </c>
      <c r="V94" s="233">
        <f>ROUND(E94*U94,2)</f>
        <v>0.52</v>
      </c>
      <c r="W94" s="233"/>
      <c r="X94" s="233" t="s">
        <v>118</v>
      </c>
      <c r="Y94" s="233" t="s">
        <v>119</v>
      </c>
      <c r="Z94" s="212"/>
      <c r="AA94" s="212"/>
      <c r="AB94" s="212"/>
      <c r="AC94" s="212"/>
      <c r="AD94" s="212"/>
      <c r="AE94" s="212"/>
      <c r="AF94" s="212"/>
      <c r="AG94" s="212" t="s">
        <v>120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51">
        <v>53</v>
      </c>
      <c r="B95" s="252" t="s">
        <v>257</v>
      </c>
      <c r="C95" s="263" t="s">
        <v>258</v>
      </c>
      <c r="D95" s="253" t="s">
        <v>171</v>
      </c>
      <c r="E95" s="254">
        <v>4</v>
      </c>
      <c r="F95" s="255"/>
      <c r="G95" s="256">
        <f>ROUND(E95*F95,2)</f>
        <v>0</v>
      </c>
      <c r="H95" s="255"/>
      <c r="I95" s="256">
        <f>ROUND(E95*H95,2)</f>
        <v>0</v>
      </c>
      <c r="J95" s="255"/>
      <c r="K95" s="256">
        <f>ROUND(E95*J95,2)</f>
        <v>0</v>
      </c>
      <c r="L95" s="256">
        <v>21</v>
      </c>
      <c r="M95" s="256">
        <f>G95*(1+L95/100)</f>
        <v>0</v>
      </c>
      <c r="N95" s="254">
        <v>5.9999999999999995E-4</v>
      </c>
      <c r="O95" s="254">
        <f>ROUND(E95*N95,2)</f>
        <v>0</v>
      </c>
      <c r="P95" s="254">
        <v>0</v>
      </c>
      <c r="Q95" s="257">
        <f>ROUND(E95*P95,2)</f>
        <v>0</v>
      </c>
      <c r="R95" s="233" t="s">
        <v>174</v>
      </c>
      <c r="S95" s="233" t="s">
        <v>117</v>
      </c>
      <c r="T95" s="233" t="s">
        <v>117</v>
      </c>
      <c r="U95" s="233">
        <v>0</v>
      </c>
      <c r="V95" s="233">
        <f>ROUND(E95*U95,2)</f>
        <v>0</v>
      </c>
      <c r="W95" s="233"/>
      <c r="X95" s="233" t="s">
        <v>175</v>
      </c>
      <c r="Y95" s="233" t="s">
        <v>119</v>
      </c>
      <c r="Z95" s="212"/>
      <c r="AA95" s="212"/>
      <c r="AB95" s="212"/>
      <c r="AC95" s="212"/>
      <c r="AD95" s="212"/>
      <c r="AE95" s="212"/>
      <c r="AF95" s="212"/>
      <c r="AG95" s="212" t="s">
        <v>176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51">
        <v>54</v>
      </c>
      <c r="B96" s="252" t="s">
        <v>259</v>
      </c>
      <c r="C96" s="263" t="s">
        <v>260</v>
      </c>
      <c r="D96" s="253" t="s">
        <v>171</v>
      </c>
      <c r="E96" s="254">
        <v>4</v>
      </c>
      <c r="F96" s="255"/>
      <c r="G96" s="256">
        <f>ROUND(E96*F96,2)</f>
        <v>0</v>
      </c>
      <c r="H96" s="255"/>
      <c r="I96" s="256">
        <f>ROUND(E96*H96,2)</f>
        <v>0</v>
      </c>
      <c r="J96" s="255"/>
      <c r="K96" s="256">
        <f>ROUND(E96*J96,2)</f>
        <v>0</v>
      </c>
      <c r="L96" s="256">
        <v>21</v>
      </c>
      <c r="M96" s="256">
        <f>G96*(1+L96/100)</f>
        <v>0</v>
      </c>
      <c r="N96" s="254">
        <v>0</v>
      </c>
      <c r="O96" s="254">
        <f>ROUND(E96*N96,2)</f>
        <v>0</v>
      </c>
      <c r="P96" s="254">
        <v>0</v>
      </c>
      <c r="Q96" s="257">
        <f>ROUND(E96*P96,2)</f>
        <v>0</v>
      </c>
      <c r="R96" s="233"/>
      <c r="S96" s="233" t="s">
        <v>117</v>
      </c>
      <c r="T96" s="233" t="s">
        <v>117</v>
      </c>
      <c r="U96" s="233">
        <v>0.75</v>
      </c>
      <c r="V96" s="233">
        <f>ROUND(E96*U96,2)</f>
        <v>3</v>
      </c>
      <c r="W96" s="233"/>
      <c r="X96" s="233" t="s">
        <v>118</v>
      </c>
      <c r="Y96" s="233" t="s">
        <v>119</v>
      </c>
      <c r="Z96" s="212"/>
      <c r="AA96" s="212"/>
      <c r="AB96" s="212"/>
      <c r="AC96" s="212"/>
      <c r="AD96" s="212"/>
      <c r="AE96" s="212"/>
      <c r="AF96" s="212"/>
      <c r="AG96" s="212" t="s">
        <v>120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1" x14ac:dyDescent="0.2">
      <c r="A97" s="251">
        <v>55</v>
      </c>
      <c r="B97" s="252" t="s">
        <v>261</v>
      </c>
      <c r="C97" s="263" t="s">
        <v>262</v>
      </c>
      <c r="D97" s="253" t="s">
        <v>171</v>
      </c>
      <c r="E97" s="254">
        <v>2</v>
      </c>
      <c r="F97" s="255"/>
      <c r="G97" s="256">
        <f>ROUND(E97*F97,2)</f>
        <v>0</v>
      </c>
      <c r="H97" s="255"/>
      <c r="I97" s="256">
        <f>ROUND(E97*H97,2)</f>
        <v>0</v>
      </c>
      <c r="J97" s="255"/>
      <c r="K97" s="256">
        <f>ROUND(E97*J97,2)</f>
        <v>0</v>
      </c>
      <c r="L97" s="256">
        <v>21</v>
      </c>
      <c r="M97" s="256">
        <f>G97*(1+L97/100)</f>
        <v>0</v>
      </c>
      <c r="N97" s="254">
        <v>7.2000000000000005E-4</v>
      </c>
      <c r="O97" s="254">
        <f>ROUND(E97*N97,2)</f>
        <v>0</v>
      </c>
      <c r="P97" s="254">
        <v>0</v>
      </c>
      <c r="Q97" s="257">
        <f>ROUND(E97*P97,2)</f>
        <v>0</v>
      </c>
      <c r="R97" s="233"/>
      <c r="S97" s="233" t="s">
        <v>117</v>
      </c>
      <c r="T97" s="233" t="s">
        <v>117</v>
      </c>
      <c r="U97" s="233">
        <v>0.2</v>
      </c>
      <c r="V97" s="233">
        <f>ROUND(E97*U97,2)</f>
        <v>0.4</v>
      </c>
      <c r="W97" s="233"/>
      <c r="X97" s="233" t="s">
        <v>118</v>
      </c>
      <c r="Y97" s="233" t="s">
        <v>119</v>
      </c>
      <c r="Z97" s="212"/>
      <c r="AA97" s="212"/>
      <c r="AB97" s="212"/>
      <c r="AC97" s="212"/>
      <c r="AD97" s="212"/>
      <c r="AE97" s="212"/>
      <c r="AF97" s="212"/>
      <c r="AG97" s="212" t="s">
        <v>120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44">
        <v>56</v>
      </c>
      <c r="B98" s="245" t="s">
        <v>263</v>
      </c>
      <c r="C98" s="261" t="s">
        <v>264</v>
      </c>
      <c r="D98" s="246" t="s">
        <v>166</v>
      </c>
      <c r="E98" s="247">
        <v>40</v>
      </c>
      <c r="F98" s="248"/>
      <c r="G98" s="249">
        <f>ROUND(E98*F98,2)</f>
        <v>0</v>
      </c>
      <c r="H98" s="248"/>
      <c r="I98" s="249">
        <f>ROUND(E98*H98,2)</f>
        <v>0</v>
      </c>
      <c r="J98" s="248"/>
      <c r="K98" s="249">
        <f>ROUND(E98*J98,2)</f>
        <v>0</v>
      </c>
      <c r="L98" s="249">
        <v>21</v>
      </c>
      <c r="M98" s="249">
        <f>G98*(1+L98/100)</f>
        <v>0</v>
      </c>
      <c r="N98" s="247">
        <v>0</v>
      </c>
      <c r="O98" s="247">
        <f>ROUND(E98*N98,2)</f>
        <v>0</v>
      </c>
      <c r="P98" s="247">
        <v>0</v>
      </c>
      <c r="Q98" s="250">
        <f>ROUND(E98*P98,2)</f>
        <v>0</v>
      </c>
      <c r="R98" s="233"/>
      <c r="S98" s="233" t="s">
        <v>117</v>
      </c>
      <c r="T98" s="233" t="s">
        <v>117</v>
      </c>
      <c r="U98" s="233">
        <v>0.47</v>
      </c>
      <c r="V98" s="233">
        <f>ROUND(E98*U98,2)</f>
        <v>18.8</v>
      </c>
      <c r="W98" s="233"/>
      <c r="X98" s="233" t="s">
        <v>118</v>
      </c>
      <c r="Y98" s="233" t="s">
        <v>119</v>
      </c>
      <c r="Z98" s="212"/>
      <c r="AA98" s="212"/>
      <c r="AB98" s="212"/>
      <c r="AC98" s="212"/>
      <c r="AD98" s="212"/>
      <c r="AE98" s="212"/>
      <c r="AF98" s="212"/>
      <c r="AG98" s="212" t="s">
        <v>120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9">
        <v>57</v>
      </c>
      <c r="B99" s="230" t="s">
        <v>265</v>
      </c>
      <c r="C99" s="264" t="s">
        <v>266</v>
      </c>
      <c r="D99" s="231" t="s">
        <v>0</v>
      </c>
      <c r="E99" s="258"/>
      <c r="F99" s="234"/>
      <c r="G99" s="233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21</v>
      </c>
      <c r="M99" s="233">
        <f>G99*(1+L99/100)</f>
        <v>0</v>
      </c>
      <c r="N99" s="232">
        <v>0</v>
      </c>
      <c r="O99" s="232">
        <f>ROUND(E99*N99,2)</f>
        <v>0</v>
      </c>
      <c r="P99" s="232">
        <v>0</v>
      </c>
      <c r="Q99" s="232">
        <f>ROUND(E99*P99,2)</f>
        <v>0</v>
      </c>
      <c r="R99" s="233"/>
      <c r="S99" s="233" t="s">
        <v>267</v>
      </c>
      <c r="T99" s="233" t="s">
        <v>268</v>
      </c>
      <c r="U99" s="233">
        <v>0</v>
      </c>
      <c r="V99" s="233">
        <f>ROUND(E99*U99,2)</f>
        <v>0</v>
      </c>
      <c r="W99" s="233"/>
      <c r="X99" s="233" t="s">
        <v>204</v>
      </c>
      <c r="Y99" s="233" t="s">
        <v>119</v>
      </c>
      <c r="Z99" s="212"/>
      <c r="AA99" s="212"/>
      <c r="AB99" s="212"/>
      <c r="AC99" s="212"/>
      <c r="AD99" s="212"/>
      <c r="AE99" s="212"/>
      <c r="AF99" s="212"/>
      <c r="AG99" s="212" t="s">
        <v>205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51">
        <v>58</v>
      </c>
      <c r="B100" s="252" t="s">
        <v>269</v>
      </c>
      <c r="C100" s="263" t="s">
        <v>270</v>
      </c>
      <c r="D100" s="253" t="s">
        <v>203</v>
      </c>
      <c r="E100" s="254">
        <v>0.29055999999999998</v>
      </c>
      <c r="F100" s="255"/>
      <c r="G100" s="256">
        <f>ROUND(E100*F100,2)</f>
        <v>0</v>
      </c>
      <c r="H100" s="255"/>
      <c r="I100" s="256">
        <f>ROUND(E100*H100,2)</f>
        <v>0</v>
      </c>
      <c r="J100" s="255"/>
      <c r="K100" s="256">
        <f>ROUND(E100*J100,2)</f>
        <v>0</v>
      </c>
      <c r="L100" s="256">
        <v>21</v>
      </c>
      <c r="M100" s="256">
        <f>G100*(1+L100/100)</f>
        <v>0</v>
      </c>
      <c r="N100" s="254">
        <v>0</v>
      </c>
      <c r="O100" s="254">
        <f>ROUND(E100*N100,2)</f>
        <v>0</v>
      </c>
      <c r="P100" s="254">
        <v>0</v>
      </c>
      <c r="Q100" s="257">
        <f>ROUND(E100*P100,2)</f>
        <v>0</v>
      </c>
      <c r="R100" s="233"/>
      <c r="S100" s="233" t="s">
        <v>117</v>
      </c>
      <c r="T100" s="233" t="s">
        <v>117</v>
      </c>
      <c r="U100" s="233">
        <v>1.47</v>
      </c>
      <c r="V100" s="233">
        <f>ROUND(E100*U100,2)</f>
        <v>0.43</v>
      </c>
      <c r="W100" s="233"/>
      <c r="X100" s="233" t="s">
        <v>204</v>
      </c>
      <c r="Y100" s="233" t="s">
        <v>119</v>
      </c>
      <c r="Z100" s="212"/>
      <c r="AA100" s="212"/>
      <c r="AB100" s="212"/>
      <c r="AC100" s="212"/>
      <c r="AD100" s="212"/>
      <c r="AE100" s="212"/>
      <c r="AF100" s="212"/>
      <c r="AG100" s="212" t="s">
        <v>205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x14ac:dyDescent="0.2">
      <c r="A101" s="238" t="s">
        <v>112</v>
      </c>
      <c r="B101" s="239" t="s">
        <v>71</v>
      </c>
      <c r="C101" s="260" t="s">
        <v>72</v>
      </c>
      <c r="D101" s="240"/>
      <c r="E101" s="241"/>
      <c r="F101" s="242"/>
      <c r="G101" s="242">
        <f>SUMIF(AG102:AG171,"&lt;&gt;NOR",G102:G171)</f>
        <v>0</v>
      </c>
      <c r="H101" s="242"/>
      <c r="I101" s="242">
        <f>SUM(I102:I171)</f>
        <v>0</v>
      </c>
      <c r="J101" s="242"/>
      <c r="K101" s="242">
        <f>SUM(K102:K171)</f>
        <v>0</v>
      </c>
      <c r="L101" s="242"/>
      <c r="M101" s="242">
        <f>SUM(M102:M171)</f>
        <v>0</v>
      </c>
      <c r="N101" s="241"/>
      <c r="O101" s="241">
        <f>SUM(O102:O171)</f>
        <v>0.88000000000000012</v>
      </c>
      <c r="P101" s="241"/>
      <c r="Q101" s="243">
        <f>SUM(Q102:Q171)</f>
        <v>0.21</v>
      </c>
      <c r="R101" s="237"/>
      <c r="S101" s="237"/>
      <c r="T101" s="237"/>
      <c r="U101" s="237"/>
      <c r="V101" s="237">
        <f>SUM(V102:V171)</f>
        <v>324.11999999999989</v>
      </c>
      <c r="W101" s="237"/>
      <c r="X101" s="237"/>
      <c r="Y101" s="237"/>
      <c r="AG101" t="s">
        <v>113</v>
      </c>
    </row>
    <row r="102" spans="1:60" outlineLevel="1" x14ac:dyDescent="0.2">
      <c r="A102" s="251">
        <v>59</v>
      </c>
      <c r="B102" s="252" t="s">
        <v>271</v>
      </c>
      <c r="C102" s="263" t="s">
        <v>272</v>
      </c>
      <c r="D102" s="253" t="s">
        <v>166</v>
      </c>
      <c r="E102" s="254">
        <v>100</v>
      </c>
      <c r="F102" s="255"/>
      <c r="G102" s="256">
        <f>ROUND(E102*F102,2)</f>
        <v>0</v>
      </c>
      <c r="H102" s="255"/>
      <c r="I102" s="256">
        <f>ROUND(E102*H102,2)</f>
        <v>0</v>
      </c>
      <c r="J102" s="255"/>
      <c r="K102" s="256">
        <f>ROUND(E102*J102,2)</f>
        <v>0</v>
      </c>
      <c r="L102" s="256">
        <v>21</v>
      </c>
      <c r="M102" s="256">
        <f>G102*(1+L102/100)</f>
        <v>0</v>
      </c>
      <c r="N102" s="254">
        <v>0</v>
      </c>
      <c r="O102" s="254">
        <f>ROUND(E102*N102,2)</f>
        <v>0</v>
      </c>
      <c r="P102" s="254">
        <v>2.1299999999999999E-3</v>
      </c>
      <c r="Q102" s="257">
        <f>ROUND(E102*P102,2)</f>
        <v>0.21</v>
      </c>
      <c r="R102" s="233"/>
      <c r="S102" s="233" t="s">
        <v>117</v>
      </c>
      <c r="T102" s="233" t="s">
        <v>117</v>
      </c>
      <c r="U102" s="233">
        <v>0.17</v>
      </c>
      <c r="V102" s="233">
        <f>ROUND(E102*U102,2)</f>
        <v>17</v>
      </c>
      <c r="W102" s="233"/>
      <c r="X102" s="233" t="s">
        <v>118</v>
      </c>
      <c r="Y102" s="233" t="s">
        <v>119</v>
      </c>
      <c r="Z102" s="212"/>
      <c r="AA102" s="212"/>
      <c r="AB102" s="212"/>
      <c r="AC102" s="212"/>
      <c r="AD102" s="212"/>
      <c r="AE102" s="212"/>
      <c r="AF102" s="212"/>
      <c r="AG102" s="212" t="s">
        <v>120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51">
        <v>60</v>
      </c>
      <c r="B103" s="252" t="s">
        <v>273</v>
      </c>
      <c r="C103" s="263" t="s">
        <v>274</v>
      </c>
      <c r="D103" s="253" t="s">
        <v>166</v>
      </c>
      <c r="E103" s="254">
        <v>2</v>
      </c>
      <c r="F103" s="255"/>
      <c r="G103" s="256">
        <f>ROUND(E103*F103,2)</f>
        <v>0</v>
      </c>
      <c r="H103" s="255"/>
      <c r="I103" s="256">
        <f>ROUND(E103*H103,2)</f>
        <v>0</v>
      </c>
      <c r="J103" s="255"/>
      <c r="K103" s="256">
        <f>ROUND(E103*J103,2)</f>
        <v>0</v>
      </c>
      <c r="L103" s="256">
        <v>21</v>
      </c>
      <c r="M103" s="256">
        <f>G103*(1+L103/100)</f>
        <v>0</v>
      </c>
      <c r="N103" s="254">
        <v>3.9300000000000003E-3</v>
      </c>
      <c r="O103" s="254">
        <f>ROUND(E103*N103,2)</f>
        <v>0.01</v>
      </c>
      <c r="P103" s="254">
        <v>0</v>
      </c>
      <c r="Q103" s="257">
        <f>ROUND(E103*P103,2)</f>
        <v>0</v>
      </c>
      <c r="R103" s="233"/>
      <c r="S103" s="233" t="s">
        <v>117</v>
      </c>
      <c r="T103" s="233" t="s">
        <v>117</v>
      </c>
      <c r="U103" s="233">
        <v>0.52</v>
      </c>
      <c r="V103" s="233">
        <f>ROUND(E103*U103,2)</f>
        <v>1.04</v>
      </c>
      <c r="W103" s="233"/>
      <c r="X103" s="233" t="s">
        <v>118</v>
      </c>
      <c r="Y103" s="233" t="s">
        <v>119</v>
      </c>
      <c r="Z103" s="212"/>
      <c r="AA103" s="212"/>
      <c r="AB103" s="212"/>
      <c r="AC103" s="212"/>
      <c r="AD103" s="212"/>
      <c r="AE103" s="212"/>
      <c r="AF103" s="212"/>
      <c r="AG103" s="212" t="s">
        <v>120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44">
        <v>61</v>
      </c>
      <c r="B104" s="245" t="s">
        <v>275</v>
      </c>
      <c r="C104" s="261" t="s">
        <v>276</v>
      </c>
      <c r="D104" s="246" t="s">
        <v>166</v>
      </c>
      <c r="E104" s="247">
        <v>59</v>
      </c>
      <c r="F104" s="248"/>
      <c r="G104" s="249">
        <f>ROUND(E104*F104,2)</f>
        <v>0</v>
      </c>
      <c r="H104" s="248"/>
      <c r="I104" s="249">
        <f>ROUND(E104*H104,2)</f>
        <v>0</v>
      </c>
      <c r="J104" s="248"/>
      <c r="K104" s="249">
        <f>ROUND(E104*J104,2)</f>
        <v>0</v>
      </c>
      <c r="L104" s="249">
        <v>21</v>
      </c>
      <c r="M104" s="249">
        <f>G104*(1+L104/100)</f>
        <v>0</v>
      </c>
      <c r="N104" s="247">
        <v>4.6000000000000001E-4</v>
      </c>
      <c r="O104" s="247">
        <f>ROUND(E104*N104,2)</f>
        <v>0.03</v>
      </c>
      <c r="P104" s="247">
        <v>0</v>
      </c>
      <c r="Q104" s="250">
        <f>ROUND(E104*P104,2)</f>
        <v>0</v>
      </c>
      <c r="R104" s="233"/>
      <c r="S104" s="233" t="s">
        <v>117</v>
      </c>
      <c r="T104" s="233" t="s">
        <v>117</v>
      </c>
      <c r="U104" s="233">
        <v>0.52</v>
      </c>
      <c r="V104" s="233">
        <f>ROUND(E104*U104,2)</f>
        <v>30.68</v>
      </c>
      <c r="W104" s="233"/>
      <c r="X104" s="233" t="s">
        <v>118</v>
      </c>
      <c r="Y104" s="233" t="s">
        <v>119</v>
      </c>
      <c r="Z104" s="212"/>
      <c r="AA104" s="212"/>
      <c r="AB104" s="212"/>
      <c r="AC104" s="212"/>
      <c r="AD104" s="212"/>
      <c r="AE104" s="212"/>
      <c r="AF104" s="212"/>
      <c r="AG104" s="212" t="s">
        <v>120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29"/>
      <c r="B105" s="230"/>
      <c r="C105" s="262" t="s">
        <v>277</v>
      </c>
      <c r="D105" s="235"/>
      <c r="E105" s="236">
        <v>19</v>
      </c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122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29"/>
      <c r="B106" s="230"/>
      <c r="C106" s="262" t="s">
        <v>278</v>
      </c>
      <c r="D106" s="235"/>
      <c r="E106" s="236">
        <v>16</v>
      </c>
      <c r="F106" s="233"/>
      <c r="G106" s="233"/>
      <c r="H106" s="233"/>
      <c r="I106" s="233"/>
      <c r="J106" s="233"/>
      <c r="K106" s="233"/>
      <c r="L106" s="233"/>
      <c r="M106" s="233"/>
      <c r="N106" s="232"/>
      <c r="O106" s="232"/>
      <c r="P106" s="232"/>
      <c r="Q106" s="232"/>
      <c r="R106" s="233"/>
      <c r="S106" s="233"/>
      <c r="T106" s="233"/>
      <c r="U106" s="233"/>
      <c r="V106" s="233"/>
      <c r="W106" s="233"/>
      <c r="X106" s="233"/>
      <c r="Y106" s="233"/>
      <c r="Z106" s="212"/>
      <c r="AA106" s="212"/>
      <c r="AB106" s="212"/>
      <c r="AC106" s="212"/>
      <c r="AD106" s="212"/>
      <c r="AE106" s="212"/>
      <c r="AF106" s="212"/>
      <c r="AG106" s="212" t="s">
        <v>122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29"/>
      <c r="B107" s="230"/>
      <c r="C107" s="262" t="s">
        <v>279</v>
      </c>
      <c r="D107" s="235"/>
      <c r="E107" s="236">
        <v>24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122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44">
        <v>62</v>
      </c>
      <c r="B108" s="245" t="s">
        <v>280</v>
      </c>
      <c r="C108" s="261" t="s">
        <v>281</v>
      </c>
      <c r="D108" s="246" t="s">
        <v>166</v>
      </c>
      <c r="E108" s="247">
        <v>116</v>
      </c>
      <c r="F108" s="248"/>
      <c r="G108" s="249">
        <f>ROUND(E108*F108,2)</f>
        <v>0</v>
      </c>
      <c r="H108" s="248"/>
      <c r="I108" s="249">
        <f>ROUND(E108*H108,2)</f>
        <v>0</v>
      </c>
      <c r="J108" s="248"/>
      <c r="K108" s="249">
        <f>ROUND(E108*J108,2)</f>
        <v>0</v>
      </c>
      <c r="L108" s="249">
        <v>21</v>
      </c>
      <c r="M108" s="249">
        <f>G108*(1+L108/100)</f>
        <v>0</v>
      </c>
      <c r="N108" s="247">
        <v>5.8E-4</v>
      </c>
      <c r="O108" s="247">
        <f>ROUND(E108*N108,2)</f>
        <v>7.0000000000000007E-2</v>
      </c>
      <c r="P108" s="247">
        <v>0</v>
      </c>
      <c r="Q108" s="250">
        <f>ROUND(E108*P108,2)</f>
        <v>0</v>
      </c>
      <c r="R108" s="233"/>
      <c r="S108" s="233" t="s">
        <v>117</v>
      </c>
      <c r="T108" s="233" t="s">
        <v>117</v>
      </c>
      <c r="U108" s="233">
        <v>0.62</v>
      </c>
      <c r="V108" s="233">
        <f>ROUND(E108*U108,2)</f>
        <v>71.92</v>
      </c>
      <c r="W108" s="233"/>
      <c r="X108" s="233" t="s">
        <v>118</v>
      </c>
      <c r="Y108" s="233" t="s">
        <v>119</v>
      </c>
      <c r="Z108" s="212"/>
      <c r="AA108" s="212"/>
      <c r="AB108" s="212"/>
      <c r="AC108" s="212"/>
      <c r="AD108" s="212"/>
      <c r="AE108" s="212"/>
      <c r="AF108" s="212"/>
      <c r="AG108" s="212" t="s">
        <v>120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">
      <c r="A109" s="229"/>
      <c r="B109" s="230"/>
      <c r="C109" s="262" t="s">
        <v>282</v>
      </c>
      <c r="D109" s="235"/>
      <c r="E109" s="236">
        <v>40</v>
      </c>
      <c r="F109" s="233"/>
      <c r="G109" s="23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122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29"/>
      <c r="B110" s="230"/>
      <c r="C110" s="262" t="s">
        <v>283</v>
      </c>
      <c r="D110" s="235"/>
      <c r="E110" s="236">
        <v>32</v>
      </c>
      <c r="F110" s="233"/>
      <c r="G110" s="233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122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29"/>
      <c r="B111" s="230"/>
      <c r="C111" s="262" t="s">
        <v>284</v>
      </c>
      <c r="D111" s="235"/>
      <c r="E111" s="236">
        <v>44</v>
      </c>
      <c r="F111" s="233"/>
      <c r="G111" s="233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122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44">
        <v>63</v>
      </c>
      <c r="B112" s="245" t="s">
        <v>285</v>
      </c>
      <c r="C112" s="261" t="s">
        <v>286</v>
      </c>
      <c r="D112" s="246" t="s">
        <v>166</v>
      </c>
      <c r="E112" s="247">
        <v>9</v>
      </c>
      <c r="F112" s="248"/>
      <c r="G112" s="249">
        <f>ROUND(E112*F112,2)</f>
        <v>0</v>
      </c>
      <c r="H112" s="248"/>
      <c r="I112" s="249">
        <f>ROUND(E112*H112,2)</f>
        <v>0</v>
      </c>
      <c r="J112" s="248"/>
      <c r="K112" s="249">
        <f>ROUND(E112*J112,2)</f>
        <v>0</v>
      </c>
      <c r="L112" s="249">
        <v>21</v>
      </c>
      <c r="M112" s="249">
        <f>G112*(1+L112/100)</f>
        <v>0</v>
      </c>
      <c r="N112" s="247">
        <v>8.0000000000000004E-4</v>
      </c>
      <c r="O112" s="247">
        <f>ROUND(E112*N112,2)</f>
        <v>0.01</v>
      </c>
      <c r="P112" s="247">
        <v>0</v>
      </c>
      <c r="Q112" s="250">
        <f>ROUND(E112*P112,2)</f>
        <v>0</v>
      </c>
      <c r="R112" s="233"/>
      <c r="S112" s="233" t="s">
        <v>117</v>
      </c>
      <c r="T112" s="233" t="s">
        <v>117</v>
      </c>
      <c r="U112" s="233">
        <v>0.68</v>
      </c>
      <c r="V112" s="233">
        <f>ROUND(E112*U112,2)</f>
        <v>6.12</v>
      </c>
      <c r="W112" s="233"/>
      <c r="X112" s="233" t="s">
        <v>118</v>
      </c>
      <c r="Y112" s="233" t="s">
        <v>119</v>
      </c>
      <c r="Z112" s="212"/>
      <c r="AA112" s="212"/>
      <c r="AB112" s="212"/>
      <c r="AC112" s="212"/>
      <c r="AD112" s="212"/>
      <c r="AE112" s="212"/>
      <c r="AF112" s="212"/>
      <c r="AG112" s="212" t="s">
        <v>120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2">
      <c r="A113" s="229"/>
      <c r="B113" s="230"/>
      <c r="C113" s="262" t="s">
        <v>287</v>
      </c>
      <c r="D113" s="235"/>
      <c r="E113" s="236">
        <v>7</v>
      </c>
      <c r="F113" s="233"/>
      <c r="G113" s="233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122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29"/>
      <c r="B114" s="230"/>
      <c r="C114" s="262" t="s">
        <v>288</v>
      </c>
      <c r="D114" s="235"/>
      <c r="E114" s="236">
        <v>2</v>
      </c>
      <c r="F114" s="233"/>
      <c r="G114" s="233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2"/>
      <c r="AA114" s="212"/>
      <c r="AB114" s="212"/>
      <c r="AC114" s="212"/>
      <c r="AD114" s="212"/>
      <c r="AE114" s="212"/>
      <c r="AF114" s="212"/>
      <c r="AG114" s="212" t="s">
        <v>122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44">
        <v>64</v>
      </c>
      <c r="B115" s="245" t="s">
        <v>289</v>
      </c>
      <c r="C115" s="261" t="s">
        <v>290</v>
      </c>
      <c r="D115" s="246" t="s">
        <v>166</v>
      </c>
      <c r="E115" s="247">
        <v>4</v>
      </c>
      <c r="F115" s="248"/>
      <c r="G115" s="249">
        <f>ROUND(E115*F115,2)</f>
        <v>0</v>
      </c>
      <c r="H115" s="248"/>
      <c r="I115" s="249">
        <f>ROUND(E115*H115,2)</f>
        <v>0</v>
      </c>
      <c r="J115" s="248"/>
      <c r="K115" s="249">
        <f>ROUND(E115*J115,2)</f>
        <v>0</v>
      </c>
      <c r="L115" s="249">
        <v>21</v>
      </c>
      <c r="M115" s="249">
        <f>G115*(1+L115/100)</f>
        <v>0</v>
      </c>
      <c r="N115" s="247">
        <v>1.2099999999999999E-3</v>
      </c>
      <c r="O115" s="247">
        <f>ROUND(E115*N115,2)</f>
        <v>0</v>
      </c>
      <c r="P115" s="247">
        <v>0</v>
      </c>
      <c r="Q115" s="250">
        <f>ROUND(E115*P115,2)</f>
        <v>0</v>
      </c>
      <c r="R115" s="233"/>
      <c r="S115" s="233" t="s">
        <v>117</v>
      </c>
      <c r="T115" s="233" t="s">
        <v>117</v>
      </c>
      <c r="U115" s="233">
        <v>0.75</v>
      </c>
      <c r="V115" s="233">
        <f>ROUND(E115*U115,2)</f>
        <v>3</v>
      </c>
      <c r="W115" s="233"/>
      <c r="X115" s="233" t="s">
        <v>118</v>
      </c>
      <c r="Y115" s="233" t="s">
        <v>119</v>
      </c>
      <c r="Z115" s="212"/>
      <c r="AA115" s="212"/>
      <c r="AB115" s="212"/>
      <c r="AC115" s="212"/>
      <c r="AD115" s="212"/>
      <c r="AE115" s="212"/>
      <c r="AF115" s="212"/>
      <c r="AG115" s="212" t="s">
        <v>120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">
      <c r="A116" s="229"/>
      <c r="B116" s="230"/>
      <c r="C116" s="262" t="s">
        <v>291</v>
      </c>
      <c r="D116" s="235"/>
      <c r="E116" s="236">
        <v>2</v>
      </c>
      <c r="F116" s="233"/>
      <c r="G116" s="233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2"/>
      <c r="AA116" s="212"/>
      <c r="AB116" s="212"/>
      <c r="AC116" s="212"/>
      <c r="AD116" s="212"/>
      <c r="AE116" s="212"/>
      <c r="AF116" s="212"/>
      <c r="AG116" s="212" t="s">
        <v>122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29"/>
      <c r="B117" s="230"/>
      <c r="C117" s="262" t="s">
        <v>288</v>
      </c>
      <c r="D117" s="235"/>
      <c r="E117" s="236">
        <v>2</v>
      </c>
      <c r="F117" s="233"/>
      <c r="G117" s="233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122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44">
        <v>65</v>
      </c>
      <c r="B118" s="245" t="s">
        <v>292</v>
      </c>
      <c r="C118" s="261" t="s">
        <v>293</v>
      </c>
      <c r="D118" s="246" t="s">
        <v>166</v>
      </c>
      <c r="E118" s="247">
        <v>4</v>
      </c>
      <c r="F118" s="248"/>
      <c r="G118" s="249">
        <f>ROUND(E118*F118,2)</f>
        <v>0</v>
      </c>
      <c r="H118" s="248"/>
      <c r="I118" s="249">
        <f>ROUND(E118*H118,2)</f>
        <v>0</v>
      </c>
      <c r="J118" s="248"/>
      <c r="K118" s="249">
        <f>ROUND(E118*J118,2)</f>
        <v>0</v>
      </c>
      <c r="L118" s="249">
        <v>21</v>
      </c>
      <c r="M118" s="249">
        <f>G118*(1+L118/100)</f>
        <v>0</v>
      </c>
      <c r="N118" s="247">
        <v>6.1599999999999997E-3</v>
      </c>
      <c r="O118" s="247">
        <f>ROUND(E118*N118,2)</f>
        <v>0.02</v>
      </c>
      <c r="P118" s="247">
        <v>0</v>
      </c>
      <c r="Q118" s="250">
        <f>ROUND(E118*P118,2)</f>
        <v>0</v>
      </c>
      <c r="R118" s="233"/>
      <c r="S118" s="233" t="s">
        <v>117</v>
      </c>
      <c r="T118" s="233" t="s">
        <v>117</v>
      </c>
      <c r="U118" s="233">
        <v>0.93</v>
      </c>
      <c r="V118" s="233">
        <f>ROUND(E118*U118,2)</f>
        <v>3.72</v>
      </c>
      <c r="W118" s="233"/>
      <c r="X118" s="233" t="s">
        <v>118</v>
      </c>
      <c r="Y118" s="233" t="s">
        <v>119</v>
      </c>
      <c r="Z118" s="212"/>
      <c r="AA118" s="212"/>
      <c r="AB118" s="212"/>
      <c r="AC118" s="212"/>
      <c r="AD118" s="212"/>
      <c r="AE118" s="212"/>
      <c r="AF118" s="212"/>
      <c r="AG118" s="212" t="s">
        <v>120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29"/>
      <c r="B119" s="230"/>
      <c r="C119" s="262" t="s">
        <v>291</v>
      </c>
      <c r="D119" s="235"/>
      <c r="E119" s="236">
        <v>2</v>
      </c>
      <c r="F119" s="233"/>
      <c r="G119" s="233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122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">
      <c r="A120" s="229"/>
      <c r="B120" s="230"/>
      <c r="C120" s="262" t="s">
        <v>288</v>
      </c>
      <c r="D120" s="235"/>
      <c r="E120" s="236">
        <v>2</v>
      </c>
      <c r="F120" s="233"/>
      <c r="G120" s="233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122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44">
        <v>66</v>
      </c>
      <c r="B121" s="245" t="s">
        <v>294</v>
      </c>
      <c r="C121" s="261" t="s">
        <v>295</v>
      </c>
      <c r="D121" s="246" t="s">
        <v>166</v>
      </c>
      <c r="E121" s="247">
        <v>96</v>
      </c>
      <c r="F121" s="248"/>
      <c r="G121" s="249">
        <f>ROUND(E121*F121,2)</f>
        <v>0</v>
      </c>
      <c r="H121" s="248"/>
      <c r="I121" s="249">
        <f>ROUND(E121*H121,2)</f>
        <v>0</v>
      </c>
      <c r="J121" s="248"/>
      <c r="K121" s="249">
        <f>ROUND(E121*J121,2)</f>
        <v>0</v>
      </c>
      <c r="L121" s="249">
        <v>21</v>
      </c>
      <c r="M121" s="249">
        <f>G121*(1+L121/100)</f>
        <v>0</v>
      </c>
      <c r="N121" s="247">
        <v>7.0099999999999997E-3</v>
      </c>
      <c r="O121" s="247">
        <f>ROUND(E121*N121,2)</f>
        <v>0.67</v>
      </c>
      <c r="P121" s="247">
        <v>0</v>
      </c>
      <c r="Q121" s="250">
        <f>ROUND(E121*P121,2)</f>
        <v>0</v>
      </c>
      <c r="R121" s="233"/>
      <c r="S121" s="233" t="s">
        <v>117</v>
      </c>
      <c r="T121" s="233" t="s">
        <v>117</v>
      </c>
      <c r="U121" s="233">
        <v>1</v>
      </c>
      <c r="V121" s="233">
        <f>ROUND(E121*U121,2)</f>
        <v>96</v>
      </c>
      <c r="W121" s="233"/>
      <c r="X121" s="233" t="s">
        <v>118</v>
      </c>
      <c r="Y121" s="233" t="s">
        <v>119</v>
      </c>
      <c r="Z121" s="212"/>
      <c r="AA121" s="212"/>
      <c r="AB121" s="212"/>
      <c r="AC121" s="212"/>
      <c r="AD121" s="212"/>
      <c r="AE121" s="212"/>
      <c r="AF121" s="212"/>
      <c r="AG121" s="212" t="s">
        <v>120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29"/>
      <c r="B122" s="230"/>
      <c r="C122" s="262" t="s">
        <v>296</v>
      </c>
      <c r="D122" s="235"/>
      <c r="E122" s="236">
        <v>48</v>
      </c>
      <c r="F122" s="233"/>
      <c r="G122" s="233"/>
      <c r="H122" s="233"/>
      <c r="I122" s="233"/>
      <c r="J122" s="233"/>
      <c r="K122" s="233"/>
      <c r="L122" s="233"/>
      <c r="M122" s="233"/>
      <c r="N122" s="232"/>
      <c r="O122" s="232"/>
      <c r="P122" s="232"/>
      <c r="Q122" s="232"/>
      <c r="R122" s="233"/>
      <c r="S122" s="233"/>
      <c r="T122" s="233"/>
      <c r="U122" s="233"/>
      <c r="V122" s="233"/>
      <c r="W122" s="233"/>
      <c r="X122" s="233"/>
      <c r="Y122" s="233"/>
      <c r="Z122" s="212"/>
      <c r="AA122" s="212"/>
      <c r="AB122" s="212"/>
      <c r="AC122" s="212"/>
      <c r="AD122" s="212"/>
      <c r="AE122" s="212"/>
      <c r="AF122" s="212"/>
      <c r="AG122" s="212" t="s">
        <v>122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29"/>
      <c r="B123" s="230"/>
      <c r="C123" s="262" t="s">
        <v>297</v>
      </c>
      <c r="D123" s="235"/>
      <c r="E123" s="236">
        <v>48</v>
      </c>
      <c r="F123" s="233"/>
      <c r="G123" s="233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2"/>
      <c r="AA123" s="212"/>
      <c r="AB123" s="212"/>
      <c r="AC123" s="212"/>
      <c r="AD123" s="212"/>
      <c r="AE123" s="212"/>
      <c r="AF123" s="212"/>
      <c r="AG123" s="212" t="s">
        <v>122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44">
        <v>67</v>
      </c>
      <c r="B124" s="245" t="s">
        <v>298</v>
      </c>
      <c r="C124" s="261" t="s">
        <v>299</v>
      </c>
      <c r="D124" s="246" t="s">
        <v>166</v>
      </c>
      <c r="E124" s="247">
        <v>2</v>
      </c>
      <c r="F124" s="248"/>
      <c r="G124" s="249">
        <f>ROUND(E124*F124,2)</f>
        <v>0</v>
      </c>
      <c r="H124" s="248"/>
      <c r="I124" s="249">
        <f>ROUND(E124*H124,2)</f>
        <v>0</v>
      </c>
      <c r="J124" s="248"/>
      <c r="K124" s="249">
        <f>ROUND(E124*J124,2)</f>
        <v>0</v>
      </c>
      <c r="L124" s="249">
        <v>21</v>
      </c>
      <c r="M124" s="249">
        <f>G124*(1+L124/100)</f>
        <v>0</v>
      </c>
      <c r="N124" s="247">
        <v>3.0000000000000001E-5</v>
      </c>
      <c r="O124" s="247">
        <f>ROUND(E124*N124,2)</f>
        <v>0</v>
      </c>
      <c r="P124" s="247">
        <v>0</v>
      </c>
      <c r="Q124" s="250">
        <f>ROUND(E124*P124,2)</f>
        <v>0</v>
      </c>
      <c r="R124" s="233"/>
      <c r="S124" s="233" t="s">
        <v>117</v>
      </c>
      <c r="T124" s="233" t="s">
        <v>117</v>
      </c>
      <c r="U124" s="233">
        <v>0.14000000000000001</v>
      </c>
      <c r="V124" s="233">
        <f>ROUND(E124*U124,2)</f>
        <v>0.28000000000000003</v>
      </c>
      <c r="W124" s="233"/>
      <c r="X124" s="233" t="s">
        <v>118</v>
      </c>
      <c r="Y124" s="233" t="s">
        <v>119</v>
      </c>
      <c r="Z124" s="212"/>
      <c r="AA124" s="212"/>
      <c r="AB124" s="212"/>
      <c r="AC124" s="212"/>
      <c r="AD124" s="212"/>
      <c r="AE124" s="212"/>
      <c r="AF124" s="212"/>
      <c r="AG124" s="212" t="s">
        <v>120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2">
      <c r="A125" s="229"/>
      <c r="B125" s="230"/>
      <c r="C125" s="262" t="s">
        <v>300</v>
      </c>
      <c r="D125" s="235"/>
      <c r="E125" s="236">
        <v>2</v>
      </c>
      <c r="F125" s="233"/>
      <c r="G125" s="233"/>
      <c r="H125" s="233"/>
      <c r="I125" s="233"/>
      <c r="J125" s="233"/>
      <c r="K125" s="233"/>
      <c r="L125" s="233"/>
      <c r="M125" s="233"/>
      <c r="N125" s="232"/>
      <c r="O125" s="232"/>
      <c r="P125" s="232"/>
      <c r="Q125" s="232"/>
      <c r="R125" s="233"/>
      <c r="S125" s="233"/>
      <c r="T125" s="233"/>
      <c r="U125" s="233"/>
      <c r="V125" s="233"/>
      <c r="W125" s="233"/>
      <c r="X125" s="233"/>
      <c r="Y125" s="233"/>
      <c r="Z125" s="212"/>
      <c r="AA125" s="212"/>
      <c r="AB125" s="212"/>
      <c r="AC125" s="212"/>
      <c r="AD125" s="212"/>
      <c r="AE125" s="212"/>
      <c r="AF125" s="212"/>
      <c r="AG125" s="212" t="s">
        <v>122</v>
      </c>
      <c r="AH125" s="212">
        <v>5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44">
        <v>68</v>
      </c>
      <c r="B126" s="245" t="s">
        <v>301</v>
      </c>
      <c r="C126" s="261" t="s">
        <v>302</v>
      </c>
      <c r="D126" s="246" t="s">
        <v>166</v>
      </c>
      <c r="E126" s="247">
        <v>19</v>
      </c>
      <c r="F126" s="248"/>
      <c r="G126" s="249">
        <f>ROUND(E126*F126,2)</f>
        <v>0</v>
      </c>
      <c r="H126" s="248"/>
      <c r="I126" s="249">
        <f>ROUND(E126*H126,2)</f>
        <v>0</v>
      </c>
      <c r="J126" s="248"/>
      <c r="K126" s="249">
        <f>ROUND(E126*J126,2)</f>
        <v>0</v>
      </c>
      <c r="L126" s="249">
        <v>21</v>
      </c>
      <c r="M126" s="249">
        <f>G126*(1+L126/100)</f>
        <v>0</v>
      </c>
      <c r="N126" s="247">
        <v>4.0000000000000003E-5</v>
      </c>
      <c r="O126" s="247">
        <f>ROUND(E126*N126,2)</f>
        <v>0</v>
      </c>
      <c r="P126" s="247">
        <v>0</v>
      </c>
      <c r="Q126" s="250">
        <f>ROUND(E126*P126,2)</f>
        <v>0</v>
      </c>
      <c r="R126" s="233"/>
      <c r="S126" s="233" t="s">
        <v>117</v>
      </c>
      <c r="T126" s="233" t="s">
        <v>117</v>
      </c>
      <c r="U126" s="233">
        <v>0.13</v>
      </c>
      <c r="V126" s="233">
        <f>ROUND(E126*U126,2)</f>
        <v>2.4700000000000002</v>
      </c>
      <c r="W126" s="233"/>
      <c r="X126" s="233" t="s">
        <v>118</v>
      </c>
      <c r="Y126" s="233" t="s">
        <v>119</v>
      </c>
      <c r="Z126" s="212"/>
      <c r="AA126" s="212"/>
      <c r="AB126" s="212"/>
      <c r="AC126" s="212"/>
      <c r="AD126" s="212"/>
      <c r="AE126" s="212"/>
      <c r="AF126" s="212"/>
      <c r="AG126" s="212" t="s">
        <v>120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29"/>
      <c r="B127" s="230"/>
      <c r="C127" s="262" t="s">
        <v>277</v>
      </c>
      <c r="D127" s="235"/>
      <c r="E127" s="236">
        <v>19</v>
      </c>
      <c r="F127" s="233"/>
      <c r="G127" s="233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122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44">
        <v>69</v>
      </c>
      <c r="B128" s="245" t="s">
        <v>303</v>
      </c>
      <c r="C128" s="261" t="s">
        <v>304</v>
      </c>
      <c r="D128" s="246" t="s">
        <v>166</v>
      </c>
      <c r="E128" s="247">
        <v>40</v>
      </c>
      <c r="F128" s="248"/>
      <c r="G128" s="249">
        <f>ROUND(E128*F128,2)</f>
        <v>0</v>
      </c>
      <c r="H128" s="248"/>
      <c r="I128" s="249">
        <f>ROUND(E128*H128,2)</f>
        <v>0</v>
      </c>
      <c r="J128" s="248"/>
      <c r="K128" s="249">
        <f>ROUND(E128*J128,2)</f>
        <v>0</v>
      </c>
      <c r="L128" s="249">
        <v>21</v>
      </c>
      <c r="M128" s="249">
        <f>G128*(1+L128/100)</f>
        <v>0</v>
      </c>
      <c r="N128" s="247">
        <v>6.0000000000000002E-5</v>
      </c>
      <c r="O128" s="247">
        <f>ROUND(E128*N128,2)</f>
        <v>0</v>
      </c>
      <c r="P128" s="247">
        <v>0</v>
      </c>
      <c r="Q128" s="250">
        <f>ROUND(E128*P128,2)</f>
        <v>0</v>
      </c>
      <c r="R128" s="233"/>
      <c r="S128" s="233" t="s">
        <v>117</v>
      </c>
      <c r="T128" s="233" t="s">
        <v>117</v>
      </c>
      <c r="U128" s="233">
        <v>0.13</v>
      </c>
      <c r="V128" s="233">
        <f>ROUND(E128*U128,2)</f>
        <v>5.2</v>
      </c>
      <c r="W128" s="233"/>
      <c r="X128" s="233" t="s">
        <v>118</v>
      </c>
      <c r="Y128" s="233" t="s">
        <v>119</v>
      </c>
      <c r="Z128" s="212"/>
      <c r="AA128" s="212"/>
      <c r="AB128" s="212"/>
      <c r="AC128" s="212"/>
      <c r="AD128" s="212"/>
      <c r="AE128" s="212"/>
      <c r="AF128" s="212"/>
      <c r="AG128" s="212" t="s">
        <v>120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29"/>
      <c r="B129" s="230"/>
      <c r="C129" s="262" t="s">
        <v>282</v>
      </c>
      <c r="D129" s="235"/>
      <c r="E129" s="236">
        <v>40</v>
      </c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122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44">
        <v>70</v>
      </c>
      <c r="B130" s="245" t="s">
        <v>305</v>
      </c>
      <c r="C130" s="261" t="s">
        <v>306</v>
      </c>
      <c r="D130" s="246" t="s">
        <v>166</v>
      </c>
      <c r="E130" s="247">
        <v>7</v>
      </c>
      <c r="F130" s="248"/>
      <c r="G130" s="249">
        <f>ROUND(E130*F130,2)</f>
        <v>0</v>
      </c>
      <c r="H130" s="248"/>
      <c r="I130" s="249">
        <f>ROUND(E130*H130,2)</f>
        <v>0</v>
      </c>
      <c r="J130" s="248"/>
      <c r="K130" s="249">
        <f>ROUND(E130*J130,2)</f>
        <v>0</v>
      </c>
      <c r="L130" s="249">
        <v>21</v>
      </c>
      <c r="M130" s="249">
        <f>G130*(1+L130/100)</f>
        <v>0</v>
      </c>
      <c r="N130" s="247">
        <v>6.0000000000000002E-5</v>
      </c>
      <c r="O130" s="247">
        <f>ROUND(E130*N130,2)</f>
        <v>0</v>
      </c>
      <c r="P130" s="247">
        <v>0</v>
      </c>
      <c r="Q130" s="250">
        <f>ROUND(E130*P130,2)</f>
        <v>0</v>
      </c>
      <c r="R130" s="233"/>
      <c r="S130" s="233" t="s">
        <v>117</v>
      </c>
      <c r="T130" s="233" t="s">
        <v>117</v>
      </c>
      <c r="U130" s="233">
        <v>0.14000000000000001</v>
      </c>
      <c r="V130" s="233">
        <f>ROUND(E130*U130,2)</f>
        <v>0.98</v>
      </c>
      <c r="W130" s="233"/>
      <c r="X130" s="233" t="s">
        <v>118</v>
      </c>
      <c r="Y130" s="233" t="s">
        <v>119</v>
      </c>
      <c r="Z130" s="212"/>
      <c r="AA130" s="212"/>
      <c r="AB130" s="212"/>
      <c r="AC130" s="212"/>
      <c r="AD130" s="212"/>
      <c r="AE130" s="212"/>
      <c r="AF130" s="212"/>
      <c r="AG130" s="212" t="s">
        <v>120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2" x14ac:dyDescent="0.2">
      <c r="A131" s="229"/>
      <c r="B131" s="230"/>
      <c r="C131" s="262" t="s">
        <v>287</v>
      </c>
      <c r="D131" s="235"/>
      <c r="E131" s="236">
        <v>7</v>
      </c>
      <c r="F131" s="233"/>
      <c r="G131" s="233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122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2.5" outlineLevel="1" x14ac:dyDescent="0.2">
      <c r="A132" s="244">
        <v>71</v>
      </c>
      <c r="B132" s="245" t="s">
        <v>307</v>
      </c>
      <c r="C132" s="261" t="s">
        <v>308</v>
      </c>
      <c r="D132" s="246" t="s">
        <v>166</v>
      </c>
      <c r="E132" s="247">
        <v>2</v>
      </c>
      <c r="F132" s="248"/>
      <c r="G132" s="249">
        <f>ROUND(E132*F132,2)</f>
        <v>0</v>
      </c>
      <c r="H132" s="248"/>
      <c r="I132" s="249">
        <f>ROUND(E132*H132,2)</f>
        <v>0</v>
      </c>
      <c r="J132" s="248"/>
      <c r="K132" s="249">
        <f>ROUND(E132*J132,2)</f>
        <v>0</v>
      </c>
      <c r="L132" s="249">
        <v>21</v>
      </c>
      <c r="M132" s="249">
        <f>G132*(1+L132/100)</f>
        <v>0</v>
      </c>
      <c r="N132" s="247">
        <v>1.1E-4</v>
      </c>
      <c r="O132" s="247">
        <f>ROUND(E132*N132,2)</f>
        <v>0</v>
      </c>
      <c r="P132" s="247">
        <v>0</v>
      </c>
      <c r="Q132" s="250">
        <f>ROUND(E132*P132,2)</f>
        <v>0</v>
      </c>
      <c r="R132" s="233"/>
      <c r="S132" s="233" t="s">
        <v>117</v>
      </c>
      <c r="T132" s="233" t="s">
        <v>117</v>
      </c>
      <c r="U132" s="233">
        <v>0.16</v>
      </c>
      <c r="V132" s="233">
        <f>ROUND(E132*U132,2)</f>
        <v>0.32</v>
      </c>
      <c r="W132" s="233"/>
      <c r="X132" s="233" t="s">
        <v>118</v>
      </c>
      <c r="Y132" s="233" t="s">
        <v>119</v>
      </c>
      <c r="Z132" s="212"/>
      <c r="AA132" s="212"/>
      <c r="AB132" s="212"/>
      <c r="AC132" s="212"/>
      <c r="AD132" s="212"/>
      <c r="AE132" s="212"/>
      <c r="AF132" s="212"/>
      <c r="AG132" s="212" t="s">
        <v>120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">
      <c r="A133" s="229"/>
      <c r="B133" s="230"/>
      <c r="C133" s="262" t="s">
        <v>291</v>
      </c>
      <c r="D133" s="235"/>
      <c r="E133" s="236">
        <v>2</v>
      </c>
      <c r="F133" s="233"/>
      <c r="G133" s="233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2"/>
      <c r="AA133" s="212"/>
      <c r="AB133" s="212"/>
      <c r="AC133" s="212"/>
      <c r="AD133" s="212"/>
      <c r="AE133" s="212"/>
      <c r="AF133" s="212"/>
      <c r="AG133" s="212" t="s">
        <v>122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44">
        <v>72</v>
      </c>
      <c r="B134" s="245" t="s">
        <v>309</v>
      </c>
      <c r="C134" s="261" t="s">
        <v>310</v>
      </c>
      <c r="D134" s="246" t="s">
        <v>166</v>
      </c>
      <c r="E134" s="247">
        <v>2</v>
      </c>
      <c r="F134" s="248"/>
      <c r="G134" s="249">
        <f>ROUND(E134*F134,2)</f>
        <v>0</v>
      </c>
      <c r="H134" s="248"/>
      <c r="I134" s="249">
        <f>ROUND(E134*H134,2)</f>
        <v>0</v>
      </c>
      <c r="J134" s="248"/>
      <c r="K134" s="249">
        <f>ROUND(E134*J134,2)</f>
        <v>0</v>
      </c>
      <c r="L134" s="249">
        <v>21</v>
      </c>
      <c r="M134" s="249">
        <f>G134*(1+L134/100)</f>
        <v>0</v>
      </c>
      <c r="N134" s="247">
        <v>1.3999999999999999E-4</v>
      </c>
      <c r="O134" s="247">
        <f>ROUND(E134*N134,2)</f>
        <v>0</v>
      </c>
      <c r="P134" s="247">
        <v>0</v>
      </c>
      <c r="Q134" s="250">
        <f>ROUND(E134*P134,2)</f>
        <v>0</v>
      </c>
      <c r="R134" s="233"/>
      <c r="S134" s="233" t="s">
        <v>117</v>
      </c>
      <c r="T134" s="233" t="s">
        <v>117</v>
      </c>
      <c r="U134" s="233">
        <v>0.17</v>
      </c>
      <c r="V134" s="233">
        <f>ROUND(E134*U134,2)</f>
        <v>0.34</v>
      </c>
      <c r="W134" s="233"/>
      <c r="X134" s="233" t="s">
        <v>118</v>
      </c>
      <c r="Y134" s="233" t="s">
        <v>119</v>
      </c>
      <c r="Z134" s="212"/>
      <c r="AA134" s="212"/>
      <c r="AB134" s="212"/>
      <c r="AC134" s="212"/>
      <c r="AD134" s="212"/>
      <c r="AE134" s="212"/>
      <c r="AF134" s="212"/>
      <c r="AG134" s="212" t="s">
        <v>120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">
      <c r="A135" s="229"/>
      <c r="B135" s="230"/>
      <c r="C135" s="262" t="s">
        <v>291</v>
      </c>
      <c r="D135" s="235"/>
      <c r="E135" s="236">
        <v>2</v>
      </c>
      <c r="F135" s="233"/>
      <c r="G135" s="233"/>
      <c r="H135" s="233"/>
      <c r="I135" s="233"/>
      <c r="J135" s="233"/>
      <c r="K135" s="233"/>
      <c r="L135" s="233"/>
      <c r="M135" s="233"/>
      <c r="N135" s="232"/>
      <c r="O135" s="232"/>
      <c r="P135" s="232"/>
      <c r="Q135" s="232"/>
      <c r="R135" s="233"/>
      <c r="S135" s="233"/>
      <c r="T135" s="233"/>
      <c r="U135" s="233"/>
      <c r="V135" s="233"/>
      <c r="W135" s="233"/>
      <c r="X135" s="233"/>
      <c r="Y135" s="233"/>
      <c r="Z135" s="212"/>
      <c r="AA135" s="212"/>
      <c r="AB135" s="212"/>
      <c r="AC135" s="212"/>
      <c r="AD135" s="212"/>
      <c r="AE135" s="212"/>
      <c r="AF135" s="212"/>
      <c r="AG135" s="212" t="s">
        <v>122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44">
        <v>73</v>
      </c>
      <c r="B136" s="245" t="s">
        <v>311</v>
      </c>
      <c r="C136" s="261" t="s">
        <v>312</v>
      </c>
      <c r="D136" s="246" t="s">
        <v>166</v>
      </c>
      <c r="E136" s="247">
        <v>48</v>
      </c>
      <c r="F136" s="248"/>
      <c r="G136" s="249">
        <f>ROUND(E136*F136,2)</f>
        <v>0</v>
      </c>
      <c r="H136" s="248"/>
      <c r="I136" s="249">
        <f>ROUND(E136*H136,2)</f>
        <v>0</v>
      </c>
      <c r="J136" s="248"/>
      <c r="K136" s="249">
        <f>ROUND(E136*J136,2)</f>
        <v>0</v>
      </c>
      <c r="L136" s="249">
        <v>21</v>
      </c>
      <c r="M136" s="249">
        <f>G136*(1+L136/100)</f>
        <v>0</v>
      </c>
      <c r="N136" s="247">
        <v>1.9000000000000001E-4</v>
      </c>
      <c r="O136" s="247">
        <f>ROUND(E136*N136,2)</f>
        <v>0.01</v>
      </c>
      <c r="P136" s="247">
        <v>0</v>
      </c>
      <c r="Q136" s="250">
        <f>ROUND(E136*P136,2)</f>
        <v>0</v>
      </c>
      <c r="R136" s="233"/>
      <c r="S136" s="233" t="s">
        <v>117</v>
      </c>
      <c r="T136" s="233" t="s">
        <v>117</v>
      </c>
      <c r="U136" s="233">
        <v>0.2</v>
      </c>
      <c r="V136" s="233">
        <f>ROUND(E136*U136,2)</f>
        <v>9.6</v>
      </c>
      <c r="W136" s="233"/>
      <c r="X136" s="233" t="s">
        <v>118</v>
      </c>
      <c r="Y136" s="233" t="s">
        <v>119</v>
      </c>
      <c r="Z136" s="212"/>
      <c r="AA136" s="212"/>
      <c r="AB136" s="212"/>
      <c r="AC136" s="212"/>
      <c r="AD136" s="212"/>
      <c r="AE136" s="212"/>
      <c r="AF136" s="212"/>
      <c r="AG136" s="212" t="s">
        <v>120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29"/>
      <c r="B137" s="230"/>
      <c r="C137" s="262" t="s">
        <v>296</v>
      </c>
      <c r="D137" s="235"/>
      <c r="E137" s="236">
        <v>48</v>
      </c>
      <c r="F137" s="233"/>
      <c r="G137" s="233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122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44">
        <v>74</v>
      </c>
      <c r="B138" s="245" t="s">
        <v>313</v>
      </c>
      <c r="C138" s="261" t="s">
        <v>314</v>
      </c>
      <c r="D138" s="246" t="s">
        <v>166</v>
      </c>
      <c r="E138" s="247">
        <v>40</v>
      </c>
      <c r="F138" s="248"/>
      <c r="G138" s="249">
        <f>ROUND(E138*F138,2)</f>
        <v>0</v>
      </c>
      <c r="H138" s="248"/>
      <c r="I138" s="249">
        <f>ROUND(E138*H138,2)</f>
        <v>0</v>
      </c>
      <c r="J138" s="248"/>
      <c r="K138" s="249">
        <f>ROUND(E138*J138,2)</f>
        <v>0</v>
      </c>
      <c r="L138" s="249">
        <v>21</v>
      </c>
      <c r="M138" s="249">
        <f>G138*(1+L138/100)</f>
        <v>0</v>
      </c>
      <c r="N138" s="247">
        <v>6.0000000000000002E-5</v>
      </c>
      <c r="O138" s="247">
        <f>ROUND(E138*N138,2)</f>
        <v>0</v>
      </c>
      <c r="P138" s="247">
        <v>0</v>
      </c>
      <c r="Q138" s="250">
        <f>ROUND(E138*P138,2)</f>
        <v>0</v>
      </c>
      <c r="R138" s="233"/>
      <c r="S138" s="233" t="s">
        <v>117</v>
      </c>
      <c r="T138" s="233" t="s">
        <v>117</v>
      </c>
      <c r="U138" s="233">
        <v>0.13</v>
      </c>
      <c r="V138" s="233">
        <f>ROUND(E138*U138,2)</f>
        <v>5.2</v>
      </c>
      <c r="W138" s="233"/>
      <c r="X138" s="233" t="s">
        <v>118</v>
      </c>
      <c r="Y138" s="233" t="s">
        <v>119</v>
      </c>
      <c r="Z138" s="212"/>
      <c r="AA138" s="212"/>
      <c r="AB138" s="212"/>
      <c r="AC138" s="212"/>
      <c r="AD138" s="212"/>
      <c r="AE138" s="212"/>
      <c r="AF138" s="212"/>
      <c r="AG138" s="212" t="s">
        <v>120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29"/>
      <c r="B139" s="230"/>
      <c r="C139" s="262" t="s">
        <v>278</v>
      </c>
      <c r="D139" s="235"/>
      <c r="E139" s="236">
        <v>16</v>
      </c>
      <c r="F139" s="233"/>
      <c r="G139" s="233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2"/>
      <c r="AA139" s="212"/>
      <c r="AB139" s="212"/>
      <c r="AC139" s="212"/>
      <c r="AD139" s="212"/>
      <c r="AE139" s="212"/>
      <c r="AF139" s="212"/>
      <c r="AG139" s="212" t="s">
        <v>122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29"/>
      <c r="B140" s="230"/>
      <c r="C140" s="262" t="s">
        <v>279</v>
      </c>
      <c r="D140" s="235"/>
      <c r="E140" s="236">
        <v>24</v>
      </c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122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44">
        <v>75</v>
      </c>
      <c r="B141" s="245" t="s">
        <v>315</v>
      </c>
      <c r="C141" s="261" t="s">
        <v>316</v>
      </c>
      <c r="D141" s="246" t="s">
        <v>166</v>
      </c>
      <c r="E141" s="247">
        <v>76</v>
      </c>
      <c r="F141" s="248"/>
      <c r="G141" s="249">
        <f>ROUND(E141*F141,2)</f>
        <v>0</v>
      </c>
      <c r="H141" s="248"/>
      <c r="I141" s="249">
        <f>ROUND(E141*H141,2)</f>
        <v>0</v>
      </c>
      <c r="J141" s="248"/>
      <c r="K141" s="249">
        <f>ROUND(E141*J141,2)</f>
        <v>0</v>
      </c>
      <c r="L141" s="249">
        <v>21</v>
      </c>
      <c r="M141" s="249">
        <f>G141*(1+L141/100)</f>
        <v>0</v>
      </c>
      <c r="N141" s="247">
        <v>6.9999999999999994E-5</v>
      </c>
      <c r="O141" s="247">
        <f>ROUND(E141*N141,2)</f>
        <v>0.01</v>
      </c>
      <c r="P141" s="247">
        <v>0</v>
      </c>
      <c r="Q141" s="250">
        <f>ROUND(E141*P141,2)</f>
        <v>0</v>
      </c>
      <c r="R141" s="233"/>
      <c r="S141" s="233" t="s">
        <v>117</v>
      </c>
      <c r="T141" s="233" t="s">
        <v>117</v>
      </c>
      <c r="U141" s="233">
        <v>0.13</v>
      </c>
      <c r="V141" s="233">
        <f>ROUND(E141*U141,2)</f>
        <v>9.8800000000000008</v>
      </c>
      <c r="W141" s="233"/>
      <c r="X141" s="233" t="s">
        <v>118</v>
      </c>
      <c r="Y141" s="233" t="s">
        <v>119</v>
      </c>
      <c r="Z141" s="212"/>
      <c r="AA141" s="212"/>
      <c r="AB141" s="212"/>
      <c r="AC141" s="212"/>
      <c r="AD141" s="212"/>
      <c r="AE141" s="212"/>
      <c r="AF141" s="212"/>
      <c r="AG141" s="212" t="s">
        <v>120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29"/>
      <c r="B142" s="230"/>
      <c r="C142" s="262" t="s">
        <v>283</v>
      </c>
      <c r="D142" s="235"/>
      <c r="E142" s="236">
        <v>32</v>
      </c>
      <c r="F142" s="233"/>
      <c r="G142" s="233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2"/>
      <c r="AA142" s="212"/>
      <c r="AB142" s="212"/>
      <c r="AC142" s="212"/>
      <c r="AD142" s="212"/>
      <c r="AE142" s="212"/>
      <c r="AF142" s="212"/>
      <c r="AG142" s="212" t="s">
        <v>122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29"/>
      <c r="B143" s="230"/>
      <c r="C143" s="262" t="s">
        <v>284</v>
      </c>
      <c r="D143" s="235"/>
      <c r="E143" s="236">
        <v>44</v>
      </c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122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44">
        <v>76</v>
      </c>
      <c r="B144" s="245" t="s">
        <v>317</v>
      </c>
      <c r="C144" s="261" t="s">
        <v>318</v>
      </c>
      <c r="D144" s="246" t="s">
        <v>166</v>
      </c>
      <c r="E144" s="247">
        <v>2</v>
      </c>
      <c r="F144" s="248"/>
      <c r="G144" s="249">
        <f>ROUND(E144*F144,2)</f>
        <v>0</v>
      </c>
      <c r="H144" s="248"/>
      <c r="I144" s="249">
        <f>ROUND(E144*H144,2)</f>
        <v>0</v>
      </c>
      <c r="J144" s="248"/>
      <c r="K144" s="249">
        <f>ROUND(E144*J144,2)</f>
        <v>0</v>
      </c>
      <c r="L144" s="249">
        <v>21</v>
      </c>
      <c r="M144" s="249">
        <f>G144*(1+L144/100)</f>
        <v>0</v>
      </c>
      <c r="N144" s="247">
        <v>8.0000000000000007E-5</v>
      </c>
      <c r="O144" s="247">
        <f>ROUND(E144*N144,2)</f>
        <v>0</v>
      </c>
      <c r="P144" s="247">
        <v>0</v>
      </c>
      <c r="Q144" s="250">
        <f>ROUND(E144*P144,2)</f>
        <v>0</v>
      </c>
      <c r="R144" s="233"/>
      <c r="S144" s="233" t="s">
        <v>117</v>
      </c>
      <c r="T144" s="233" t="s">
        <v>117</v>
      </c>
      <c r="U144" s="233">
        <v>0.14000000000000001</v>
      </c>
      <c r="V144" s="233">
        <f>ROUND(E144*U144,2)</f>
        <v>0.28000000000000003</v>
      </c>
      <c r="W144" s="233"/>
      <c r="X144" s="233" t="s">
        <v>118</v>
      </c>
      <c r="Y144" s="233" t="s">
        <v>119</v>
      </c>
      <c r="Z144" s="212"/>
      <c r="AA144" s="212"/>
      <c r="AB144" s="212"/>
      <c r="AC144" s="212"/>
      <c r="AD144" s="212"/>
      <c r="AE144" s="212"/>
      <c r="AF144" s="212"/>
      <c r="AG144" s="212" t="s">
        <v>120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">
      <c r="A145" s="229"/>
      <c r="B145" s="230"/>
      <c r="C145" s="262" t="s">
        <v>288</v>
      </c>
      <c r="D145" s="235"/>
      <c r="E145" s="236">
        <v>2</v>
      </c>
      <c r="F145" s="233"/>
      <c r="G145" s="233"/>
      <c r="H145" s="233"/>
      <c r="I145" s="233"/>
      <c r="J145" s="233"/>
      <c r="K145" s="233"/>
      <c r="L145" s="233"/>
      <c r="M145" s="233"/>
      <c r="N145" s="232"/>
      <c r="O145" s="232"/>
      <c r="P145" s="232"/>
      <c r="Q145" s="232"/>
      <c r="R145" s="233"/>
      <c r="S145" s="233"/>
      <c r="T145" s="233"/>
      <c r="U145" s="233"/>
      <c r="V145" s="233"/>
      <c r="W145" s="233"/>
      <c r="X145" s="233"/>
      <c r="Y145" s="233"/>
      <c r="Z145" s="212"/>
      <c r="AA145" s="212"/>
      <c r="AB145" s="212"/>
      <c r="AC145" s="212"/>
      <c r="AD145" s="212"/>
      <c r="AE145" s="212"/>
      <c r="AF145" s="212"/>
      <c r="AG145" s="212" t="s">
        <v>122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44">
        <v>77</v>
      </c>
      <c r="B146" s="245" t="s">
        <v>319</v>
      </c>
      <c r="C146" s="261" t="s">
        <v>320</v>
      </c>
      <c r="D146" s="246" t="s">
        <v>166</v>
      </c>
      <c r="E146" s="247">
        <v>2</v>
      </c>
      <c r="F146" s="248"/>
      <c r="G146" s="249">
        <f>ROUND(E146*F146,2)</f>
        <v>0</v>
      </c>
      <c r="H146" s="248"/>
      <c r="I146" s="249">
        <f>ROUND(E146*H146,2)</f>
        <v>0</v>
      </c>
      <c r="J146" s="248"/>
      <c r="K146" s="249">
        <f>ROUND(E146*J146,2)</f>
        <v>0</v>
      </c>
      <c r="L146" s="249">
        <v>21</v>
      </c>
      <c r="M146" s="249">
        <f>G146*(1+L146/100)</f>
        <v>0</v>
      </c>
      <c r="N146" s="247">
        <v>1.2999999999999999E-4</v>
      </c>
      <c r="O146" s="247">
        <f>ROUND(E146*N146,2)</f>
        <v>0</v>
      </c>
      <c r="P146" s="247">
        <v>0</v>
      </c>
      <c r="Q146" s="250">
        <f>ROUND(E146*P146,2)</f>
        <v>0</v>
      </c>
      <c r="R146" s="233"/>
      <c r="S146" s="233" t="s">
        <v>117</v>
      </c>
      <c r="T146" s="233" t="s">
        <v>117</v>
      </c>
      <c r="U146" s="233">
        <v>0.157</v>
      </c>
      <c r="V146" s="233">
        <f>ROUND(E146*U146,2)</f>
        <v>0.31</v>
      </c>
      <c r="W146" s="233"/>
      <c r="X146" s="233" t="s">
        <v>118</v>
      </c>
      <c r="Y146" s="233" t="s">
        <v>119</v>
      </c>
      <c r="Z146" s="212"/>
      <c r="AA146" s="212"/>
      <c r="AB146" s="212"/>
      <c r="AC146" s="212"/>
      <c r="AD146" s="212"/>
      <c r="AE146" s="212"/>
      <c r="AF146" s="212"/>
      <c r="AG146" s="212" t="s">
        <v>120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2">
      <c r="A147" s="229"/>
      <c r="B147" s="230"/>
      <c r="C147" s="262" t="s">
        <v>288</v>
      </c>
      <c r="D147" s="235"/>
      <c r="E147" s="236">
        <v>2</v>
      </c>
      <c r="F147" s="233"/>
      <c r="G147" s="233"/>
      <c r="H147" s="233"/>
      <c r="I147" s="233"/>
      <c r="J147" s="233"/>
      <c r="K147" s="233"/>
      <c r="L147" s="233"/>
      <c r="M147" s="233"/>
      <c r="N147" s="232"/>
      <c r="O147" s="232"/>
      <c r="P147" s="232"/>
      <c r="Q147" s="232"/>
      <c r="R147" s="233"/>
      <c r="S147" s="233"/>
      <c r="T147" s="233"/>
      <c r="U147" s="233"/>
      <c r="V147" s="233"/>
      <c r="W147" s="233"/>
      <c r="X147" s="233"/>
      <c r="Y147" s="233"/>
      <c r="Z147" s="212"/>
      <c r="AA147" s="212"/>
      <c r="AB147" s="212"/>
      <c r="AC147" s="212"/>
      <c r="AD147" s="212"/>
      <c r="AE147" s="212"/>
      <c r="AF147" s="212"/>
      <c r="AG147" s="212" t="s">
        <v>122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1" x14ac:dyDescent="0.2">
      <c r="A148" s="244">
        <v>78</v>
      </c>
      <c r="B148" s="245" t="s">
        <v>321</v>
      </c>
      <c r="C148" s="261" t="s">
        <v>322</v>
      </c>
      <c r="D148" s="246" t="s">
        <v>166</v>
      </c>
      <c r="E148" s="247">
        <v>2</v>
      </c>
      <c r="F148" s="248"/>
      <c r="G148" s="249">
        <f>ROUND(E148*F148,2)</f>
        <v>0</v>
      </c>
      <c r="H148" s="248"/>
      <c r="I148" s="249">
        <f>ROUND(E148*H148,2)</f>
        <v>0</v>
      </c>
      <c r="J148" s="248"/>
      <c r="K148" s="249">
        <f>ROUND(E148*J148,2)</f>
        <v>0</v>
      </c>
      <c r="L148" s="249">
        <v>21</v>
      </c>
      <c r="M148" s="249">
        <f>G148*(1+L148/100)</f>
        <v>0</v>
      </c>
      <c r="N148" s="247">
        <v>1.9000000000000001E-4</v>
      </c>
      <c r="O148" s="247">
        <f>ROUND(E148*N148,2)</f>
        <v>0</v>
      </c>
      <c r="P148" s="247">
        <v>0</v>
      </c>
      <c r="Q148" s="250">
        <f>ROUND(E148*P148,2)</f>
        <v>0</v>
      </c>
      <c r="R148" s="233"/>
      <c r="S148" s="233" t="s">
        <v>117</v>
      </c>
      <c r="T148" s="233" t="s">
        <v>117</v>
      </c>
      <c r="U148" s="233">
        <v>0.17</v>
      </c>
      <c r="V148" s="233">
        <f>ROUND(E148*U148,2)</f>
        <v>0.34</v>
      </c>
      <c r="W148" s="233"/>
      <c r="X148" s="233" t="s">
        <v>118</v>
      </c>
      <c r="Y148" s="233" t="s">
        <v>119</v>
      </c>
      <c r="Z148" s="212"/>
      <c r="AA148" s="212"/>
      <c r="AB148" s="212"/>
      <c r="AC148" s="212"/>
      <c r="AD148" s="212"/>
      <c r="AE148" s="212"/>
      <c r="AF148" s="212"/>
      <c r="AG148" s="212" t="s">
        <v>120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29"/>
      <c r="B149" s="230"/>
      <c r="C149" s="262" t="s">
        <v>288</v>
      </c>
      <c r="D149" s="235"/>
      <c r="E149" s="236">
        <v>2</v>
      </c>
      <c r="F149" s="233"/>
      <c r="G149" s="233"/>
      <c r="H149" s="233"/>
      <c r="I149" s="233"/>
      <c r="J149" s="233"/>
      <c r="K149" s="233"/>
      <c r="L149" s="233"/>
      <c r="M149" s="233"/>
      <c r="N149" s="232"/>
      <c r="O149" s="232"/>
      <c r="P149" s="232"/>
      <c r="Q149" s="232"/>
      <c r="R149" s="233"/>
      <c r="S149" s="233"/>
      <c r="T149" s="233"/>
      <c r="U149" s="233"/>
      <c r="V149" s="233"/>
      <c r="W149" s="233"/>
      <c r="X149" s="233"/>
      <c r="Y149" s="233"/>
      <c r="Z149" s="212"/>
      <c r="AA149" s="212"/>
      <c r="AB149" s="212"/>
      <c r="AC149" s="212"/>
      <c r="AD149" s="212"/>
      <c r="AE149" s="212"/>
      <c r="AF149" s="212"/>
      <c r="AG149" s="212" t="s">
        <v>122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44">
        <v>79</v>
      </c>
      <c r="B150" s="245" t="s">
        <v>323</v>
      </c>
      <c r="C150" s="261" t="s">
        <v>324</v>
      </c>
      <c r="D150" s="246" t="s">
        <v>166</v>
      </c>
      <c r="E150" s="247">
        <v>48</v>
      </c>
      <c r="F150" s="248"/>
      <c r="G150" s="249">
        <f>ROUND(E150*F150,2)</f>
        <v>0</v>
      </c>
      <c r="H150" s="248"/>
      <c r="I150" s="249">
        <f>ROUND(E150*H150,2)</f>
        <v>0</v>
      </c>
      <c r="J150" s="248"/>
      <c r="K150" s="249">
        <f>ROUND(E150*J150,2)</f>
        <v>0</v>
      </c>
      <c r="L150" s="249">
        <v>21</v>
      </c>
      <c r="M150" s="249">
        <f>G150*(1+L150/100)</f>
        <v>0</v>
      </c>
      <c r="N150" s="247">
        <v>1.2E-4</v>
      </c>
      <c r="O150" s="247">
        <f>ROUND(E150*N150,2)</f>
        <v>0.01</v>
      </c>
      <c r="P150" s="247">
        <v>0</v>
      </c>
      <c r="Q150" s="250">
        <f>ROUND(E150*P150,2)</f>
        <v>0</v>
      </c>
      <c r="R150" s="233"/>
      <c r="S150" s="233" t="s">
        <v>117</v>
      </c>
      <c r="T150" s="233" t="s">
        <v>117</v>
      </c>
      <c r="U150" s="233">
        <v>0.16</v>
      </c>
      <c r="V150" s="233">
        <f>ROUND(E150*U150,2)</f>
        <v>7.68</v>
      </c>
      <c r="W150" s="233"/>
      <c r="X150" s="233" t="s">
        <v>118</v>
      </c>
      <c r="Y150" s="233" t="s">
        <v>119</v>
      </c>
      <c r="Z150" s="212"/>
      <c r="AA150" s="212"/>
      <c r="AB150" s="212"/>
      <c r="AC150" s="212"/>
      <c r="AD150" s="212"/>
      <c r="AE150" s="212"/>
      <c r="AF150" s="212"/>
      <c r="AG150" s="212" t="s">
        <v>120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29"/>
      <c r="B151" s="230"/>
      <c r="C151" s="262" t="s">
        <v>297</v>
      </c>
      <c r="D151" s="235"/>
      <c r="E151" s="236">
        <v>48</v>
      </c>
      <c r="F151" s="233"/>
      <c r="G151" s="23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122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51">
        <v>80</v>
      </c>
      <c r="B152" s="252" t="s">
        <v>325</v>
      </c>
      <c r="C152" s="263" t="s">
        <v>326</v>
      </c>
      <c r="D152" s="253" t="s">
        <v>171</v>
      </c>
      <c r="E152" s="254">
        <v>53</v>
      </c>
      <c r="F152" s="255"/>
      <c r="G152" s="256">
        <f>ROUND(E152*F152,2)</f>
        <v>0</v>
      </c>
      <c r="H152" s="255"/>
      <c r="I152" s="256">
        <f>ROUND(E152*H152,2)</f>
        <v>0</v>
      </c>
      <c r="J152" s="255"/>
      <c r="K152" s="256">
        <f>ROUND(E152*J152,2)</f>
        <v>0</v>
      </c>
      <c r="L152" s="256">
        <v>21</v>
      </c>
      <c r="M152" s="256">
        <f>G152*(1+L152/100)</f>
        <v>0</v>
      </c>
      <c r="N152" s="254">
        <v>0</v>
      </c>
      <c r="O152" s="254">
        <f>ROUND(E152*N152,2)</f>
        <v>0</v>
      </c>
      <c r="P152" s="254">
        <v>0</v>
      </c>
      <c r="Q152" s="257">
        <f>ROUND(E152*P152,2)</f>
        <v>0</v>
      </c>
      <c r="R152" s="233"/>
      <c r="S152" s="233" t="s">
        <v>117</v>
      </c>
      <c r="T152" s="233" t="s">
        <v>117</v>
      </c>
      <c r="U152" s="233">
        <v>0.43</v>
      </c>
      <c r="V152" s="233">
        <f>ROUND(E152*U152,2)</f>
        <v>22.79</v>
      </c>
      <c r="W152" s="233"/>
      <c r="X152" s="233" t="s">
        <v>118</v>
      </c>
      <c r="Y152" s="233" t="s">
        <v>119</v>
      </c>
      <c r="Z152" s="212"/>
      <c r="AA152" s="212"/>
      <c r="AB152" s="212"/>
      <c r="AC152" s="212"/>
      <c r="AD152" s="212"/>
      <c r="AE152" s="212"/>
      <c r="AF152" s="212"/>
      <c r="AG152" s="212" t="s">
        <v>120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51">
        <v>81</v>
      </c>
      <c r="B153" s="252" t="s">
        <v>327</v>
      </c>
      <c r="C153" s="263" t="s">
        <v>328</v>
      </c>
      <c r="D153" s="253" t="s">
        <v>329</v>
      </c>
      <c r="E153" s="254">
        <v>14</v>
      </c>
      <c r="F153" s="255"/>
      <c r="G153" s="256">
        <f>ROUND(E153*F153,2)</f>
        <v>0</v>
      </c>
      <c r="H153" s="255"/>
      <c r="I153" s="256">
        <f>ROUND(E153*H153,2)</f>
        <v>0</v>
      </c>
      <c r="J153" s="255"/>
      <c r="K153" s="256">
        <f>ROUND(E153*J153,2)</f>
        <v>0</v>
      </c>
      <c r="L153" s="256">
        <v>21</v>
      </c>
      <c r="M153" s="256">
        <f>G153*(1+L153/100)</f>
        <v>0</v>
      </c>
      <c r="N153" s="254">
        <v>0</v>
      </c>
      <c r="O153" s="254">
        <f>ROUND(E153*N153,2)</f>
        <v>0</v>
      </c>
      <c r="P153" s="254">
        <v>0</v>
      </c>
      <c r="Q153" s="257">
        <f>ROUND(E153*P153,2)</f>
        <v>0</v>
      </c>
      <c r="R153" s="233"/>
      <c r="S153" s="233" t="s">
        <v>117</v>
      </c>
      <c r="T153" s="233" t="s">
        <v>117</v>
      </c>
      <c r="U153" s="233">
        <v>0.11</v>
      </c>
      <c r="V153" s="233">
        <f>ROUND(E153*U153,2)</f>
        <v>1.54</v>
      </c>
      <c r="W153" s="233"/>
      <c r="X153" s="233" t="s">
        <v>118</v>
      </c>
      <c r="Y153" s="233" t="s">
        <v>119</v>
      </c>
      <c r="Z153" s="212"/>
      <c r="AA153" s="212"/>
      <c r="AB153" s="212"/>
      <c r="AC153" s="212"/>
      <c r="AD153" s="212"/>
      <c r="AE153" s="212"/>
      <c r="AF153" s="212"/>
      <c r="AG153" s="212" t="s">
        <v>120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51">
        <v>82</v>
      </c>
      <c r="B154" s="252" t="s">
        <v>330</v>
      </c>
      <c r="C154" s="263" t="s">
        <v>331</v>
      </c>
      <c r="D154" s="253" t="s">
        <v>171</v>
      </c>
      <c r="E154" s="254">
        <v>25</v>
      </c>
      <c r="F154" s="255"/>
      <c r="G154" s="256">
        <f>ROUND(E154*F154,2)</f>
        <v>0</v>
      </c>
      <c r="H154" s="255"/>
      <c r="I154" s="256">
        <f>ROUND(E154*H154,2)</f>
        <v>0</v>
      </c>
      <c r="J154" s="255"/>
      <c r="K154" s="256">
        <f>ROUND(E154*J154,2)</f>
        <v>0</v>
      </c>
      <c r="L154" s="256">
        <v>21</v>
      </c>
      <c r="M154" s="256">
        <f>G154*(1+L154/100)</f>
        <v>0</v>
      </c>
      <c r="N154" s="254">
        <v>6.3000000000000003E-4</v>
      </c>
      <c r="O154" s="254">
        <f>ROUND(E154*N154,2)</f>
        <v>0.02</v>
      </c>
      <c r="P154" s="254">
        <v>0</v>
      </c>
      <c r="Q154" s="257">
        <f>ROUND(E154*P154,2)</f>
        <v>0</v>
      </c>
      <c r="R154" s="233"/>
      <c r="S154" s="233" t="s">
        <v>117</v>
      </c>
      <c r="T154" s="233" t="s">
        <v>117</v>
      </c>
      <c r="U154" s="233">
        <v>0.27</v>
      </c>
      <c r="V154" s="233">
        <f>ROUND(E154*U154,2)</f>
        <v>6.75</v>
      </c>
      <c r="W154" s="233"/>
      <c r="X154" s="233" t="s">
        <v>118</v>
      </c>
      <c r="Y154" s="233" t="s">
        <v>119</v>
      </c>
      <c r="Z154" s="212"/>
      <c r="AA154" s="212"/>
      <c r="AB154" s="212"/>
      <c r="AC154" s="212"/>
      <c r="AD154" s="212"/>
      <c r="AE154" s="212"/>
      <c r="AF154" s="212"/>
      <c r="AG154" s="212" t="s">
        <v>120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51">
        <v>83</v>
      </c>
      <c r="B155" s="252" t="s">
        <v>332</v>
      </c>
      <c r="C155" s="263" t="s">
        <v>333</v>
      </c>
      <c r="D155" s="253" t="s">
        <v>334</v>
      </c>
      <c r="E155" s="254">
        <v>12</v>
      </c>
      <c r="F155" s="255"/>
      <c r="G155" s="256">
        <f>ROUND(E155*F155,2)</f>
        <v>0</v>
      </c>
      <c r="H155" s="255"/>
      <c r="I155" s="256">
        <f>ROUND(E155*H155,2)</f>
        <v>0</v>
      </c>
      <c r="J155" s="255"/>
      <c r="K155" s="256">
        <f>ROUND(E155*J155,2)</f>
        <v>0</v>
      </c>
      <c r="L155" s="256">
        <v>21</v>
      </c>
      <c r="M155" s="256">
        <f>G155*(1+L155/100)</f>
        <v>0</v>
      </c>
      <c r="N155" s="254">
        <v>1.48E-3</v>
      </c>
      <c r="O155" s="254">
        <f>ROUND(E155*N155,2)</f>
        <v>0.02</v>
      </c>
      <c r="P155" s="254">
        <v>0</v>
      </c>
      <c r="Q155" s="257">
        <f>ROUND(E155*P155,2)</f>
        <v>0</v>
      </c>
      <c r="R155" s="233"/>
      <c r="S155" s="233" t="s">
        <v>117</v>
      </c>
      <c r="T155" s="233" t="s">
        <v>117</v>
      </c>
      <c r="U155" s="233">
        <v>0.54</v>
      </c>
      <c r="V155" s="233">
        <f>ROUND(E155*U155,2)</f>
        <v>6.48</v>
      </c>
      <c r="W155" s="233"/>
      <c r="X155" s="233" t="s">
        <v>118</v>
      </c>
      <c r="Y155" s="233" t="s">
        <v>119</v>
      </c>
      <c r="Z155" s="212"/>
      <c r="AA155" s="212"/>
      <c r="AB155" s="212"/>
      <c r="AC155" s="212"/>
      <c r="AD155" s="212"/>
      <c r="AE155" s="212"/>
      <c r="AF155" s="212"/>
      <c r="AG155" s="212" t="s">
        <v>120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51">
        <v>84</v>
      </c>
      <c r="B156" s="252" t="s">
        <v>335</v>
      </c>
      <c r="C156" s="263" t="s">
        <v>336</v>
      </c>
      <c r="D156" s="253" t="s">
        <v>171</v>
      </c>
      <c r="E156" s="254">
        <v>8</v>
      </c>
      <c r="F156" s="255"/>
      <c r="G156" s="256">
        <f>ROUND(E156*F156,2)</f>
        <v>0</v>
      </c>
      <c r="H156" s="255"/>
      <c r="I156" s="256">
        <f>ROUND(E156*H156,2)</f>
        <v>0</v>
      </c>
      <c r="J156" s="255"/>
      <c r="K156" s="256">
        <f>ROUND(E156*J156,2)</f>
        <v>0</v>
      </c>
      <c r="L156" s="256">
        <v>21</v>
      </c>
      <c r="M156" s="256">
        <f>G156*(1+L156/100)</f>
        <v>0</v>
      </c>
      <c r="N156" s="254">
        <v>1.8000000000000001E-4</v>
      </c>
      <c r="O156" s="254">
        <f>ROUND(E156*N156,2)</f>
        <v>0</v>
      </c>
      <c r="P156" s="254">
        <v>0</v>
      </c>
      <c r="Q156" s="257">
        <f>ROUND(E156*P156,2)</f>
        <v>0</v>
      </c>
      <c r="R156" s="233"/>
      <c r="S156" s="233" t="s">
        <v>117</v>
      </c>
      <c r="T156" s="233" t="s">
        <v>117</v>
      </c>
      <c r="U156" s="233">
        <v>0.17</v>
      </c>
      <c r="V156" s="233">
        <f>ROUND(E156*U156,2)</f>
        <v>1.36</v>
      </c>
      <c r="W156" s="233"/>
      <c r="X156" s="233" t="s">
        <v>118</v>
      </c>
      <c r="Y156" s="233" t="s">
        <v>119</v>
      </c>
      <c r="Z156" s="212"/>
      <c r="AA156" s="212"/>
      <c r="AB156" s="212"/>
      <c r="AC156" s="212"/>
      <c r="AD156" s="212"/>
      <c r="AE156" s="212"/>
      <c r="AF156" s="212"/>
      <c r="AG156" s="212" t="s">
        <v>120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51">
        <v>85</v>
      </c>
      <c r="B157" s="252" t="s">
        <v>337</v>
      </c>
      <c r="C157" s="263" t="s">
        <v>338</v>
      </c>
      <c r="D157" s="253" t="s">
        <v>171</v>
      </c>
      <c r="E157" s="254">
        <v>1</v>
      </c>
      <c r="F157" s="255"/>
      <c r="G157" s="256">
        <f>ROUND(E157*F157,2)</f>
        <v>0</v>
      </c>
      <c r="H157" s="255"/>
      <c r="I157" s="256">
        <f>ROUND(E157*H157,2)</f>
        <v>0</v>
      </c>
      <c r="J157" s="255"/>
      <c r="K157" s="256">
        <f>ROUND(E157*J157,2)</f>
        <v>0</v>
      </c>
      <c r="L157" s="256">
        <v>21</v>
      </c>
      <c r="M157" s="256">
        <f>G157*(1+L157/100)</f>
        <v>0</v>
      </c>
      <c r="N157" s="254">
        <v>2.9E-4</v>
      </c>
      <c r="O157" s="254">
        <f>ROUND(E157*N157,2)</f>
        <v>0</v>
      </c>
      <c r="P157" s="254">
        <v>0</v>
      </c>
      <c r="Q157" s="257">
        <f>ROUND(E157*P157,2)</f>
        <v>0</v>
      </c>
      <c r="R157" s="233"/>
      <c r="S157" s="233" t="s">
        <v>117</v>
      </c>
      <c r="T157" s="233" t="s">
        <v>117</v>
      </c>
      <c r="U157" s="233">
        <v>0.21</v>
      </c>
      <c r="V157" s="233">
        <f>ROUND(E157*U157,2)</f>
        <v>0.21</v>
      </c>
      <c r="W157" s="233"/>
      <c r="X157" s="233" t="s">
        <v>118</v>
      </c>
      <c r="Y157" s="233" t="s">
        <v>119</v>
      </c>
      <c r="Z157" s="212"/>
      <c r="AA157" s="212"/>
      <c r="AB157" s="212"/>
      <c r="AC157" s="212"/>
      <c r="AD157" s="212"/>
      <c r="AE157" s="212"/>
      <c r="AF157" s="212"/>
      <c r="AG157" s="212" t="s">
        <v>120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51">
        <v>86</v>
      </c>
      <c r="B158" s="252" t="s">
        <v>339</v>
      </c>
      <c r="C158" s="263" t="s">
        <v>340</v>
      </c>
      <c r="D158" s="253" t="s">
        <v>171</v>
      </c>
      <c r="E158" s="254">
        <v>2</v>
      </c>
      <c r="F158" s="255"/>
      <c r="G158" s="256">
        <f>ROUND(E158*F158,2)</f>
        <v>0</v>
      </c>
      <c r="H158" s="255"/>
      <c r="I158" s="256">
        <f>ROUND(E158*H158,2)</f>
        <v>0</v>
      </c>
      <c r="J158" s="255"/>
      <c r="K158" s="256">
        <f>ROUND(E158*J158,2)</f>
        <v>0</v>
      </c>
      <c r="L158" s="256">
        <v>21</v>
      </c>
      <c r="M158" s="256">
        <f>G158*(1+L158/100)</f>
        <v>0</v>
      </c>
      <c r="N158" s="254">
        <v>1.3600000000000001E-3</v>
      </c>
      <c r="O158" s="254">
        <f>ROUND(E158*N158,2)</f>
        <v>0</v>
      </c>
      <c r="P158" s="254">
        <v>0</v>
      </c>
      <c r="Q158" s="257">
        <f>ROUND(E158*P158,2)</f>
        <v>0</v>
      </c>
      <c r="R158" s="233"/>
      <c r="S158" s="233" t="s">
        <v>117</v>
      </c>
      <c r="T158" s="233" t="s">
        <v>117</v>
      </c>
      <c r="U158" s="233">
        <v>0.35</v>
      </c>
      <c r="V158" s="233">
        <f>ROUND(E158*U158,2)</f>
        <v>0.7</v>
      </c>
      <c r="W158" s="233"/>
      <c r="X158" s="233" t="s">
        <v>118</v>
      </c>
      <c r="Y158" s="233" t="s">
        <v>119</v>
      </c>
      <c r="Z158" s="212"/>
      <c r="AA158" s="212"/>
      <c r="AB158" s="212"/>
      <c r="AC158" s="212"/>
      <c r="AD158" s="212"/>
      <c r="AE158" s="212"/>
      <c r="AF158" s="212"/>
      <c r="AG158" s="212" t="s">
        <v>120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51">
        <v>87</v>
      </c>
      <c r="B159" s="252" t="s">
        <v>341</v>
      </c>
      <c r="C159" s="263" t="s">
        <v>342</v>
      </c>
      <c r="D159" s="253" t="s">
        <v>171</v>
      </c>
      <c r="E159" s="254">
        <v>2</v>
      </c>
      <c r="F159" s="255"/>
      <c r="G159" s="256">
        <f>ROUND(E159*F159,2)</f>
        <v>0</v>
      </c>
      <c r="H159" s="255"/>
      <c r="I159" s="256">
        <f>ROUND(E159*H159,2)</f>
        <v>0</v>
      </c>
      <c r="J159" s="255"/>
      <c r="K159" s="256">
        <f>ROUND(E159*J159,2)</f>
        <v>0</v>
      </c>
      <c r="L159" s="256">
        <v>21</v>
      </c>
      <c r="M159" s="256">
        <f>G159*(1+L159/100)</f>
        <v>0</v>
      </c>
      <c r="N159" s="254">
        <v>1.2800000000000001E-3</v>
      </c>
      <c r="O159" s="254">
        <f>ROUND(E159*N159,2)</f>
        <v>0</v>
      </c>
      <c r="P159" s="254">
        <v>0</v>
      </c>
      <c r="Q159" s="257">
        <f>ROUND(E159*P159,2)</f>
        <v>0</v>
      </c>
      <c r="R159" s="233"/>
      <c r="S159" s="233" t="s">
        <v>117</v>
      </c>
      <c r="T159" s="233" t="s">
        <v>117</v>
      </c>
      <c r="U159" s="233">
        <v>0.35</v>
      </c>
      <c r="V159" s="233">
        <f>ROUND(E159*U159,2)</f>
        <v>0.7</v>
      </c>
      <c r="W159" s="233"/>
      <c r="X159" s="233" t="s">
        <v>118</v>
      </c>
      <c r="Y159" s="233" t="s">
        <v>119</v>
      </c>
      <c r="Z159" s="212"/>
      <c r="AA159" s="212"/>
      <c r="AB159" s="212"/>
      <c r="AC159" s="212"/>
      <c r="AD159" s="212"/>
      <c r="AE159" s="212"/>
      <c r="AF159" s="212"/>
      <c r="AG159" s="212" t="s">
        <v>120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44">
        <v>88</v>
      </c>
      <c r="B160" s="245" t="s">
        <v>343</v>
      </c>
      <c r="C160" s="261" t="s">
        <v>344</v>
      </c>
      <c r="D160" s="246" t="s">
        <v>166</v>
      </c>
      <c r="E160" s="247">
        <v>194</v>
      </c>
      <c r="F160" s="248"/>
      <c r="G160" s="249">
        <f>ROUND(E160*F160,2)</f>
        <v>0</v>
      </c>
      <c r="H160" s="248"/>
      <c r="I160" s="249">
        <f>ROUND(E160*H160,2)</f>
        <v>0</v>
      </c>
      <c r="J160" s="248"/>
      <c r="K160" s="249">
        <f>ROUND(E160*J160,2)</f>
        <v>0</v>
      </c>
      <c r="L160" s="249">
        <v>21</v>
      </c>
      <c r="M160" s="249">
        <f>G160*(1+L160/100)</f>
        <v>0</v>
      </c>
      <c r="N160" s="247">
        <v>0</v>
      </c>
      <c r="O160" s="247">
        <f>ROUND(E160*N160,2)</f>
        <v>0</v>
      </c>
      <c r="P160" s="247">
        <v>0</v>
      </c>
      <c r="Q160" s="250">
        <f>ROUND(E160*P160,2)</f>
        <v>0</v>
      </c>
      <c r="R160" s="233"/>
      <c r="S160" s="233" t="s">
        <v>117</v>
      </c>
      <c r="T160" s="233" t="s">
        <v>117</v>
      </c>
      <c r="U160" s="233">
        <v>0.03</v>
      </c>
      <c r="V160" s="233">
        <f>ROUND(E160*U160,2)</f>
        <v>5.82</v>
      </c>
      <c r="W160" s="233"/>
      <c r="X160" s="233" t="s">
        <v>118</v>
      </c>
      <c r="Y160" s="233" t="s">
        <v>119</v>
      </c>
      <c r="Z160" s="212"/>
      <c r="AA160" s="212"/>
      <c r="AB160" s="212"/>
      <c r="AC160" s="212"/>
      <c r="AD160" s="212"/>
      <c r="AE160" s="212"/>
      <c r="AF160" s="212"/>
      <c r="AG160" s="212" t="s">
        <v>120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">
      <c r="A161" s="229"/>
      <c r="B161" s="230"/>
      <c r="C161" s="262" t="s">
        <v>345</v>
      </c>
      <c r="D161" s="235"/>
      <c r="E161" s="236">
        <v>4</v>
      </c>
      <c r="F161" s="233"/>
      <c r="G161" s="233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2"/>
      <c r="AA161" s="212"/>
      <c r="AB161" s="212"/>
      <c r="AC161" s="212"/>
      <c r="AD161" s="212"/>
      <c r="AE161" s="212"/>
      <c r="AF161" s="212"/>
      <c r="AG161" s="212" t="s">
        <v>122</v>
      </c>
      <c r="AH161" s="212">
        <v>5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29"/>
      <c r="B162" s="230"/>
      <c r="C162" s="262" t="s">
        <v>346</v>
      </c>
      <c r="D162" s="235"/>
      <c r="E162" s="236">
        <v>4</v>
      </c>
      <c r="F162" s="233"/>
      <c r="G162" s="23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122</v>
      </c>
      <c r="AH162" s="212">
        <v>5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29"/>
      <c r="B163" s="230"/>
      <c r="C163" s="262" t="s">
        <v>347</v>
      </c>
      <c r="D163" s="235"/>
      <c r="E163" s="236">
        <v>9</v>
      </c>
      <c r="F163" s="233"/>
      <c r="G163" s="233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122</v>
      </c>
      <c r="AH163" s="212">
        <v>5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29"/>
      <c r="B164" s="230"/>
      <c r="C164" s="262" t="s">
        <v>348</v>
      </c>
      <c r="D164" s="235"/>
      <c r="E164" s="236">
        <v>116</v>
      </c>
      <c r="F164" s="233"/>
      <c r="G164" s="233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122</v>
      </c>
      <c r="AH164" s="212">
        <v>5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29"/>
      <c r="B165" s="230"/>
      <c r="C165" s="262" t="s">
        <v>349</v>
      </c>
      <c r="D165" s="235"/>
      <c r="E165" s="236">
        <v>59</v>
      </c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122</v>
      </c>
      <c r="AH165" s="212">
        <v>5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29"/>
      <c r="B166" s="230"/>
      <c r="C166" s="262" t="s">
        <v>300</v>
      </c>
      <c r="D166" s="235"/>
      <c r="E166" s="236">
        <v>2</v>
      </c>
      <c r="F166" s="233"/>
      <c r="G166" s="233"/>
      <c r="H166" s="233"/>
      <c r="I166" s="233"/>
      <c r="J166" s="233"/>
      <c r="K166" s="233"/>
      <c r="L166" s="233"/>
      <c r="M166" s="233"/>
      <c r="N166" s="232"/>
      <c r="O166" s="232"/>
      <c r="P166" s="232"/>
      <c r="Q166" s="232"/>
      <c r="R166" s="233"/>
      <c r="S166" s="233"/>
      <c r="T166" s="233"/>
      <c r="U166" s="233"/>
      <c r="V166" s="233"/>
      <c r="W166" s="233"/>
      <c r="X166" s="233"/>
      <c r="Y166" s="233"/>
      <c r="Z166" s="212"/>
      <c r="AA166" s="212"/>
      <c r="AB166" s="212"/>
      <c r="AC166" s="212"/>
      <c r="AD166" s="212"/>
      <c r="AE166" s="212"/>
      <c r="AF166" s="212"/>
      <c r="AG166" s="212" t="s">
        <v>122</v>
      </c>
      <c r="AH166" s="212">
        <v>5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44">
        <v>89</v>
      </c>
      <c r="B167" s="245" t="s">
        <v>350</v>
      </c>
      <c r="C167" s="261" t="s">
        <v>351</v>
      </c>
      <c r="D167" s="246" t="s">
        <v>166</v>
      </c>
      <c r="E167" s="247">
        <v>96</v>
      </c>
      <c r="F167" s="248"/>
      <c r="G167" s="249">
        <f>ROUND(E167*F167,2)</f>
        <v>0</v>
      </c>
      <c r="H167" s="248"/>
      <c r="I167" s="249">
        <f>ROUND(E167*H167,2)</f>
        <v>0</v>
      </c>
      <c r="J167" s="248"/>
      <c r="K167" s="249">
        <f>ROUND(E167*J167,2)</f>
        <v>0</v>
      </c>
      <c r="L167" s="249">
        <v>21</v>
      </c>
      <c r="M167" s="249">
        <f>G167*(1+L167/100)</f>
        <v>0</v>
      </c>
      <c r="N167" s="247">
        <v>0</v>
      </c>
      <c r="O167" s="247">
        <f>ROUND(E167*N167,2)</f>
        <v>0</v>
      </c>
      <c r="P167" s="247">
        <v>0</v>
      </c>
      <c r="Q167" s="250">
        <f>ROUND(E167*P167,2)</f>
        <v>0</v>
      </c>
      <c r="R167" s="233"/>
      <c r="S167" s="233" t="s">
        <v>117</v>
      </c>
      <c r="T167" s="233" t="s">
        <v>117</v>
      </c>
      <c r="U167" s="233">
        <v>0.04</v>
      </c>
      <c r="V167" s="233">
        <f>ROUND(E167*U167,2)</f>
        <v>3.84</v>
      </c>
      <c r="W167" s="233"/>
      <c r="X167" s="233" t="s">
        <v>118</v>
      </c>
      <c r="Y167" s="233" t="s">
        <v>119</v>
      </c>
      <c r="Z167" s="212"/>
      <c r="AA167" s="212"/>
      <c r="AB167" s="212"/>
      <c r="AC167" s="212"/>
      <c r="AD167" s="212"/>
      <c r="AE167" s="212"/>
      <c r="AF167" s="212"/>
      <c r="AG167" s="212" t="s">
        <v>120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">
      <c r="A168" s="229"/>
      <c r="B168" s="230"/>
      <c r="C168" s="262" t="s">
        <v>352</v>
      </c>
      <c r="D168" s="235"/>
      <c r="E168" s="236">
        <v>96</v>
      </c>
      <c r="F168" s="233"/>
      <c r="G168" s="233"/>
      <c r="H168" s="233"/>
      <c r="I168" s="233"/>
      <c r="J168" s="233"/>
      <c r="K168" s="233"/>
      <c r="L168" s="233"/>
      <c r="M168" s="233"/>
      <c r="N168" s="232"/>
      <c r="O168" s="232"/>
      <c r="P168" s="232"/>
      <c r="Q168" s="232"/>
      <c r="R168" s="233"/>
      <c r="S168" s="233"/>
      <c r="T168" s="233"/>
      <c r="U168" s="233"/>
      <c r="V168" s="233"/>
      <c r="W168" s="233"/>
      <c r="X168" s="233"/>
      <c r="Y168" s="233"/>
      <c r="Z168" s="212"/>
      <c r="AA168" s="212"/>
      <c r="AB168" s="212"/>
      <c r="AC168" s="212"/>
      <c r="AD168" s="212"/>
      <c r="AE168" s="212"/>
      <c r="AF168" s="212"/>
      <c r="AG168" s="212" t="s">
        <v>122</v>
      </c>
      <c r="AH168" s="212">
        <v>5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 x14ac:dyDescent="0.2">
      <c r="A169" s="251">
        <v>90</v>
      </c>
      <c r="B169" s="252" t="s">
        <v>353</v>
      </c>
      <c r="C169" s="263" t="s">
        <v>354</v>
      </c>
      <c r="D169" s="253" t="s">
        <v>329</v>
      </c>
      <c r="E169" s="254">
        <v>1</v>
      </c>
      <c r="F169" s="255"/>
      <c r="G169" s="256">
        <f>ROUND(E169*F169,2)</f>
        <v>0</v>
      </c>
      <c r="H169" s="255"/>
      <c r="I169" s="256">
        <f>ROUND(E169*H169,2)</f>
        <v>0</v>
      </c>
      <c r="J169" s="255"/>
      <c r="K169" s="256">
        <f>ROUND(E169*J169,2)</f>
        <v>0</v>
      </c>
      <c r="L169" s="256">
        <v>21</v>
      </c>
      <c r="M169" s="256">
        <f>G169*(1+L169/100)</f>
        <v>0</v>
      </c>
      <c r="N169" s="254">
        <v>0</v>
      </c>
      <c r="O169" s="254">
        <f>ROUND(E169*N169,2)</f>
        <v>0</v>
      </c>
      <c r="P169" s="254">
        <v>0</v>
      </c>
      <c r="Q169" s="257">
        <f>ROUND(E169*P169,2)</f>
        <v>0</v>
      </c>
      <c r="R169" s="233"/>
      <c r="S169" s="233" t="s">
        <v>267</v>
      </c>
      <c r="T169" s="233" t="s">
        <v>268</v>
      </c>
      <c r="U169" s="233">
        <v>0.2</v>
      </c>
      <c r="V169" s="233">
        <f>ROUND(E169*U169,2)</f>
        <v>0.2</v>
      </c>
      <c r="W169" s="233"/>
      <c r="X169" s="233" t="s">
        <v>355</v>
      </c>
      <c r="Y169" s="233" t="s">
        <v>119</v>
      </c>
      <c r="Z169" s="212"/>
      <c r="AA169" s="212"/>
      <c r="AB169" s="212"/>
      <c r="AC169" s="212"/>
      <c r="AD169" s="212"/>
      <c r="AE169" s="212"/>
      <c r="AF169" s="212"/>
      <c r="AG169" s="212" t="s">
        <v>356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2.5" outlineLevel="1" x14ac:dyDescent="0.2">
      <c r="A170" s="251">
        <v>91</v>
      </c>
      <c r="B170" s="252" t="s">
        <v>357</v>
      </c>
      <c r="C170" s="263" t="s">
        <v>358</v>
      </c>
      <c r="D170" s="253" t="s">
        <v>329</v>
      </c>
      <c r="E170" s="254">
        <v>1</v>
      </c>
      <c r="F170" s="255"/>
      <c r="G170" s="256">
        <f>ROUND(E170*F170,2)</f>
        <v>0</v>
      </c>
      <c r="H170" s="255"/>
      <c r="I170" s="256">
        <f>ROUND(E170*H170,2)</f>
        <v>0</v>
      </c>
      <c r="J170" s="255"/>
      <c r="K170" s="256">
        <f>ROUND(E170*J170,2)</f>
        <v>0</v>
      </c>
      <c r="L170" s="256">
        <v>21</v>
      </c>
      <c r="M170" s="256">
        <f>G170*(1+L170/100)</f>
        <v>0</v>
      </c>
      <c r="N170" s="254">
        <v>0</v>
      </c>
      <c r="O170" s="254">
        <f>ROUND(E170*N170,2)</f>
        <v>0</v>
      </c>
      <c r="P170" s="254">
        <v>0</v>
      </c>
      <c r="Q170" s="257">
        <f>ROUND(E170*P170,2)</f>
        <v>0</v>
      </c>
      <c r="R170" s="233"/>
      <c r="S170" s="233" t="s">
        <v>267</v>
      </c>
      <c r="T170" s="233" t="s">
        <v>268</v>
      </c>
      <c r="U170" s="233">
        <v>0.2</v>
      </c>
      <c r="V170" s="233">
        <f>ROUND(E170*U170,2)</f>
        <v>0.2</v>
      </c>
      <c r="W170" s="233"/>
      <c r="X170" s="233" t="s">
        <v>355</v>
      </c>
      <c r="Y170" s="233" t="s">
        <v>119</v>
      </c>
      <c r="Z170" s="212"/>
      <c r="AA170" s="212"/>
      <c r="AB170" s="212"/>
      <c r="AC170" s="212"/>
      <c r="AD170" s="212"/>
      <c r="AE170" s="212"/>
      <c r="AF170" s="212"/>
      <c r="AG170" s="212" t="s">
        <v>356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51">
        <v>92</v>
      </c>
      <c r="B171" s="252" t="s">
        <v>359</v>
      </c>
      <c r="C171" s="263" t="s">
        <v>360</v>
      </c>
      <c r="D171" s="253" t="s">
        <v>203</v>
      </c>
      <c r="E171" s="254">
        <v>0.87997999999999998</v>
      </c>
      <c r="F171" s="255"/>
      <c r="G171" s="256">
        <f>ROUND(E171*F171,2)</f>
        <v>0</v>
      </c>
      <c r="H171" s="255"/>
      <c r="I171" s="256">
        <f>ROUND(E171*H171,2)</f>
        <v>0</v>
      </c>
      <c r="J171" s="255"/>
      <c r="K171" s="256">
        <f>ROUND(E171*J171,2)</f>
        <v>0</v>
      </c>
      <c r="L171" s="256">
        <v>21</v>
      </c>
      <c r="M171" s="256">
        <f>G171*(1+L171/100)</f>
        <v>0</v>
      </c>
      <c r="N171" s="254">
        <v>0</v>
      </c>
      <c r="O171" s="254">
        <f>ROUND(E171*N171,2)</f>
        <v>0</v>
      </c>
      <c r="P171" s="254">
        <v>0</v>
      </c>
      <c r="Q171" s="257">
        <f>ROUND(E171*P171,2)</f>
        <v>0</v>
      </c>
      <c r="R171" s="233"/>
      <c r="S171" s="233" t="s">
        <v>117</v>
      </c>
      <c r="T171" s="233" t="s">
        <v>117</v>
      </c>
      <c r="U171" s="233">
        <v>1.327</v>
      </c>
      <c r="V171" s="233">
        <f>ROUND(E171*U171,2)</f>
        <v>1.17</v>
      </c>
      <c r="W171" s="233"/>
      <c r="X171" s="233" t="s">
        <v>204</v>
      </c>
      <c r="Y171" s="233" t="s">
        <v>119</v>
      </c>
      <c r="Z171" s="212"/>
      <c r="AA171" s="212"/>
      <c r="AB171" s="212"/>
      <c r="AC171" s="212"/>
      <c r="AD171" s="212"/>
      <c r="AE171" s="212"/>
      <c r="AF171" s="212"/>
      <c r="AG171" s="212" t="s">
        <v>205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x14ac:dyDescent="0.2">
      <c r="A172" s="238" t="s">
        <v>112</v>
      </c>
      <c r="B172" s="239" t="s">
        <v>73</v>
      </c>
      <c r="C172" s="260" t="s">
        <v>74</v>
      </c>
      <c r="D172" s="240"/>
      <c r="E172" s="241"/>
      <c r="F172" s="242"/>
      <c r="G172" s="242">
        <f>SUMIF(AG173:AG209,"&lt;&gt;NOR",G173:G209)</f>
        <v>0</v>
      </c>
      <c r="H172" s="242"/>
      <c r="I172" s="242">
        <f>SUM(I173:I209)</f>
        <v>0</v>
      </c>
      <c r="J172" s="242"/>
      <c r="K172" s="242">
        <f>SUM(K173:K209)</f>
        <v>0</v>
      </c>
      <c r="L172" s="242"/>
      <c r="M172" s="242">
        <f>SUM(M173:M209)</f>
        <v>0</v>
      </c>
      <c r="N172" s="241"/>
      <c r="O172" s="241">
        <f>SUM(O173:O209)</f>
        <v>0.30000000000000004</v>
      </c>
      <c r="P172" s="241"/>
      <c r="Q172" s="243">
        <f>SUM(Q173:Q209)</f>
        <v>0.27</v>
      </c>
      <c r="R172" s="237"/>
      <c r="S172" s="237"/>
      <c r="T172" s="237"/>
      <c r="U172" s="237"/>
      <c r="V172" s="237">
        <f>SUM(V173:V209)</f>
        <v>70.509999999999991</v>
      </c>
      <c r="W172" s="237"/>
      <c r="X172" s="237"/>
      <c r="Y172" s="237"/>
      <c r="AG172" t="s">
        <v>113</v>
      </c>
    </row>
    <row r="173" spans="1:60" outlineLevel="1" x14ac:dyDescent="0.2">
      <c r="A173" s="251">
        <v>93</v>
      </c>
      <c r="B173" s="252" t="s">
        <v>361</v>
      </c>
      <c r="C173" s="263" t="s">
        <v>362</v>
      </c>
      <c r="D173" s="253" t="s">
        <v>329</v>
      </c>
      <c r="E173" s="254">
        <v>5</v>
      </c>
      <c r="F173" s="255"/>
      <c r="G173" s="256">
        <f>ROUND(E173*F173,2)</f>
        <v>0</v>
      </c>
      <c r="H173" s="255"/>
      <c r="I173" s="256">
        <f>ROUND(E173*H173,2)</f>
        <v>0</v>
      </c>
      <c r="J173" s="255"/>
      <c r="K173" s="256">
        <f>ROUND(E173*J173,2)</f>
        <v>0</v>
      </c>
      <c r="L173" s="256">
        <v>21</v>
      </c>
      <c r="M173" s="256">
        <f>G173*(1+L173/100)</f>
        <v>0</v>
      </c>
      <c r="N173" s="254">
        <v>0</v>
      </c>
      <c r="O173" s="254">
        <f>ROUND(E173*N173,2)</f>
        <v>0</v>
      </c>
      <c r="P173" s="254">
        <v>1.933E-2</v>
      </c>
      <c r="Q173" s="257">
        <f>ROUND(E173*P173,2)</f>
        <v>0.1</v>
      </c>
      <c r="R173" s="233"/>
      <c r="S173" s="233" t="s">
        <v>117</v>
      </c>
      <c r="T173" s="233" t="s">
        <v>117</v>
      </c>
      <c r="U173" s="233">
        <v>0.59</v>
      </c>
      <c r="V173" s="233">
        <f>ROUND(E173*U173,2)</f>
        <v>2.95</v>
      </c>
      <c r="W173" s="233"/>
      <c r="X173" s="233" t="s">
        <v>118</v>
      </c>
      <c r="Y173" s="233" t="s">
        <v>119</v>
      </c>
      <c r="Z173" s="212"/>
      <c r="AA173" s="212"/>
      <c r="AB173" s="212"/>
      <c r="AC173" s="212"/>
      <c r="AD173" s="212"/>
      <c r="AE173" s="212"/>
      <c r="AF173" s="212"/>
      <c r="AG173" s="212" t="s">
        <v>120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51">
        <v>94</v>
      </c>
      <c r="B174" s="252" t="s">
        <v>363</v>
      </c>
      <c r="C174" s="263" t="s">
        <v>364</v>
      </c>
      <c r="D174" s="253" t="s">
        <v>329</v>
      </c>
      <c r="E174" s="254">
        <v>8</v>
      </c>
      <c r="F174" s="255"/>
      <c r="G174" s="256">
        <f>ROUND(E174*F174,2)</f>
        <v>0</v>
      </c>
      <c r="H174" s="255"/>
      <c r="I174" s="256">
        <f>ROUND(E174*H174,2)</f>
        <v>0</v>
      </c>
      <c r="J174" s="255"/>
      <c r="K174" s="256">
        <f>ROUND(E174*J174,2)</f>
        <v>0</v>
      </c>
      <c r="L174" s="256">
        <v>21</v>
      </c>
      <c r="M174" s="256">
        <f>G174*(1+L174/100)</f>
        <v>0</v>
      </c>
      <c r="N174" s="254">
        <v>0</v>
      </c>
      <c r="O174" s="254">
        <f>ROUND(E174*N174,2)</f>
        <v>0</v>
      </c>
      <c r="P174" s="254">
        <v>1.9460000000000002E-2</v>
      </c>
      <c r="Q174" s="257">
        <f>ROUND(E174*P174,2)</f>
        <v>0.16</v>
      </c>
      <c r="R174" s="233"/>
      <c r="S174" s="233" t="s">
        <v>117</v>
      </c>
      <c r="T174" s="233" t="s">
        <v>117</v>
      </c>
      <c r="U174" s="233">
        <v>0.38</v>
      </c>
      <c r="V174" s="233">
        <f>ROUND(E174*U174,2)</f>
        <v>3.04</v>
      </c>
      <c r="W174" s="233"/>
      <c r="X174" s="233" t="s">
        <v>118</v>
      </c>
      <c r="Y174" s="233" t="s">
        <v>119</v>
      </c>
      <c r="Z174" s="212"/>
      <c r="AA174" s="212"/>
      <c r="AB174" s="212"/>
      <c r="AC174" s="212"/>
      <c r="AD174" s="212"/>
      <c r="AE174" s="212"/>
      <c r="AF174" s="212"/>
      <c r="AG174" s="212" t="s">
        <v>120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51">
        <v>95</v>
      </c>
      <c r="B175" s="252" t="s">
        <v>365</v>
      </c>
      <c r="C175" s="263" t="s">
        <v>366</v>
      </c>
      <c r="D175" s="253" t="s">
        <v>171</v>
      </c>
      <c r="E175" s="254">
        <v>3</v>
      </c>
      <c r="F175" s="255"/>
      <c r="G175" s="256">
        <f>ROUND(E175*F175,2)</f>
        <v>0</v>
      </c>
      <c r="H175" s="255"/>
      <c r="I175" s="256">
        <f>ROUND(E175*H175,2)</f>
        <v>0</v>
      </c>
      <c r="J175" s="255"/>
      <c r="K175" s="256">
        <f>ROUND(E175*J175,2)</f>
        <v>0</v>
      </c>
      <c r="L175" s="256">
        <v>21</v>
      </c>
      <c r="M175" s="256">
        <f>G175*(1+L175/100)</f>
        <v>0</v>
      </c>
      <c r="N175" s="254">
        <v>0</v>
      </c>
      <c r="O175" s="254">
        <f>ROUND(E175*N175,2)</f>
        <v>0</v>
      </c>
      <c r="P175" s="254">
        <v>4.8999999999999998E-4</v>
      </c>
      <c r="Q175" s="257">
        <f>ROUND(E175*P175,2)</f>
        <v>0</v>
      </c>
      <c r="R175" s="233"/>
      <c r="S175" s="233" t="s">
        <v>117</v>
      </c>
      <c r="T175" s="233" t="s">
        <v>117</v>
      </c>
      <c r="U175" s="233">
        <v>0.11</v>
      </c>
      <c r="V175" s="233">
        <f>ROUND(E175*U175,2)</f>
        <v>0.33</v>
      </c>
      <c r="W175" s="233"/>
      <c r="X175" s="233" t="s">
        <v>118</v>
      </c>
      <c r="Y175" s="233" t="s">
        <v>119</v>
      </c>
      <c r="Z175" s="212"/>
      <c r="AA175" s="212"/>
      <c r="AB175" s="212"/>
      <c r="AC175" s="212"/>
      <c r="AD175" s="212"/>
      <c r="AE175" s="212"/>
      <c r="AF175" s="212"/>
      <c r="AG175" s="212" t="s">
        <v>120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51">
        <v>96</v>
      </c>
      <c r="B176" s="252" t="s">
        <v>367</v>
      </c>
      <c r="C176" s="263" t="s">
        <v>368</v>
      </c>
      <c r="D176" s="253" t="s">
        <v>329</v>
      </c>
      <c r="E176" s="254">
        <v>8</v>
      </c>
      <c r="F176" s="255"/>
      <c r="G176" s="256">
        <f>ROUND(E176*F176,2)</f>
        <v>0</v>
      </c>
      <c r="H176" s="255"/>
      <c r="I176" s="256">
        <f>ROUND(E176*H176,2)</f>
        <v>0</v>
      </c>
      <c r="J176" s="255"/>
      <c r="K176" s="256">
        <f>ROUND(E176*J176,2)</f>
        <v>0</v>
      </c>
      <c r="L176" s="256">
        <v>21</v>
      </c>
      <c r="M176" s="256">
        <f>G176*(1+L176/100)</f>
        <v>0</v>
      </c>
      <c r="N176" s="254">
        <v>0</v>
      </c>
      <c r="O176" s="254">
        <f>ROUND(E176*N176,2)</f>
        <v>0</v>
      </c>
      <c r="P176" s="254">
        <v>1.56E-3</v>
      </c>
      <c r="Q176" s="257">
        <f>ROUND(E176*P176,2)</f>
        <v>0.01</v>
      </c>
      <c r="R176" s="233"/>
      <c r="S176" s="233" t="s">
        <v>117</v>
      </c>
      <c r="T176" s="233" t="s">
        <v>117</v>
      </c>
      <c r="U176" s="233">
        <v>0.22</v>
      </c>
      <c r="V176" s="233">
        <f>ROUND(E176*U176,2)</f>
        <v>1.76</v>
      </c>
      <c r="W176" s="233"/>
      <c r="X176" s="233" t="s">
        <v>118</v>
      </c>
      <c r="Y176" s="233" t="s">
        <v>119</v>
      </c>
      <c r="Z176" s="212"/>
      <c r="AA176" s="212"/>
      <c r="AB176" s="212"/>
      <c r="AC176" s="212"/>
      <c r="AD176" s="212"/>
      <c r="AE176" s="212"/>
      <c r="AF176" s="212"/>
      <c r="AG176" s="212" t="s">
        <v>120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51">
        <v>97</v>
      </c>
      <c r="B177" s="252" t="s">
        <v>369</v>
      </c>
      <c r="C177" s="263" t="s">
        <v>370</v>
      </c>
      <c r="D177" s="253" t="s">
        <v>171</v>
      </c>
      <c r="E177" s="254">
        <v>7</v>
      </c>
      <c r="F177" s="255"/>
      <c r="G177" s="256">
        <f>ROUND(E177*F177,2)</f>
        <v>0</v>
      </c>
      <c r="H177" s="255"/>
      <c r="I177" s="256">
        <f>ROUND(E177*H177,2)</f>
        <v>0</v>
      </c>
      <c r="J177" s="255"/>
      <c r="K177" s="256">
        <f>ROUND(E177*J177,2)</f>
        <v>0</v>
      </c>
      <c r="L177" s="256">
        <v>21</v>
      </c>
      <c r="M177" s="256">
        <f>G177*(1+L177/100)</f>
        <v>0</v>
      </c>
      <c r="N177" s="254">
        <v>0</v>
      </c>
      <c r="O177" s="254">
        <f>ROUND(E177*N177,2)</f>
        <v>0</v>
      </c>
      <c r="P177" s="254">
        <v>5.1999999999999995E-4</v>
      </c>
      <c r="Q177" s="257">
        <f>ROUND(E177*P177,2)</f>
        <v>0</v>
      </c>
      <c r="R177" s="233"/>
      <c r="S177" s="233" t="s">
        <v>117</v>
      </c>
      <c r="T177" s="233" t="s">
        <v>117</v>
      </c>
      <c r="U177" s="233">
        <v>0.02</v>
      </c>
      <c r="V177" s="233">
        <f>ROUND(E177*U177,2)</f>
        <v>0.14000000000000001</v>
      </c>
      <c r="W177" s="233"/>
      <c r="X177" s="233" t="s">
        <v>118</v>
      </c>
      <c r="Y177" s="233" t="s">
        <v>119</v>
      </c>
      <c r="Z177" s="212"/>
      <c r="AA177" s="212"/>
      <c r="AB177" s="212"/>
      <c r="AC177" s="212"/>
      <c r="AD177" s="212"/>
      <c r="AE177" s="212"/>
      <c r="AF177" s="212"/>
      <c r="AG177" s="212" t="s">
        <v>120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51">
        <v>98</v>
      </c>
      <c r="B178" s="252" t="s">
        <v>371</v>
      </c>
      <c r="C178" s="263" t="s">
        <v>372</v>
      </c>
      <c r="D178" s="253" t="s">
        <v>373</v>
      </c>
      <c r="E178" s="254">
        <v>2</v>
      </c>
      <c r="F178" s="255"/>
      <c r="G178" s="256">
        <f>ROUND(E178*F178,2)</f>
        <v>0</v>
      </c>
      <c r="H178" s="255"/>
      <c r="I178" s="256">
        <f>ROUND(E178*H178,2)</f>
        <v>0</v>
      </c>
      <c r="J178" s="255"/>
      <c r="K178" s="256">
        <f>ROUND(E178*J178,2)</f>
        <v>0</v>
      </c>
      <c r="L178" s="256">
        <v>21</v>
      </c>
      <c r="M178" s="256">
        <f>G178*(1+L178/100)</f>
        <v>0</v>
      </c>
      <c r="N178" s="254">
        <v>1.2999999999999999E-3</v>
      </c>
      <c r="O178" s="254">
        <f>ROUND(E178*N178,2)</f>
        <v>0</v>
      </c>
      <c r="P178" s="254">
        <v>0</v>
      </c>
      <c r="Q178" s="257">
        <f>ROUND(E178*P178,2)</f>
        <v>0</v>
      </c>
      <c r="R178" s="233"/>
      <c r="S178" s="233" t="s">
        <v>117</v>
      </c>
      <c r="T178" s="233" t="s">
        <v>117</v>
      </c>
      <c r="U178" s="233">
        <v>0.33</v>
      </c>
      <c r="V178" s="233">
        <f>ROUND(E178*U178,2)</f>
        <v>0.66</v>
      </c>
      <c r="W178" s="233"/>
      <c r="X178" s="233" t="s">
        <v>118</v>
      </c>
      <c r="Y178" s="233" t="s">
        <v>119</v>
      </c>
      <c r="Z178" s="212"/>
      <c r="AA178" s="212"/>
      <c r="AB178" s="212"/>
      <c r="AC178" s="212"/>
      <c r="AD178" s="212"/>
      <c r="AE178" s="212"/>
      <c r="AF178" s="212"/>
      <c r="AG178" s="212" t="s">
        <v>120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51">
        <v>99</v>
      </c>
      <c r="B179" s="252" t="s">
        <v>374</v>
      </c>
      <c r="C179" s="263" t="s">
        <v>375</v>
      </c>
      <c r="D179" s="253" t="s">
        <v>373</v>
      </c>
      <c r="E179" s="254">
        <v>2</v>
      </c>
      <c r="F179" s="255"/>
      <c r="G179" s="256">
        <f>ROUND(E179*F179,2)</f>
        <v>0</v>
      </c>
      <c r="H179" s="255"/>
      <c r="I179" s="256">
        <f>ROUND(E179*H179,2)</f>
        <v>0</v>
      </c>
      <c r="J179" s="255"/>
      <c r="K179" s="256">
        <f>ROUND(E179*J179,2)</f>
        <v>0</v>
      </c>
      <c r="L179" s="256">
        <v>21</v>
      </c>
      <c r="M179" s="256">
        <f>G179*(1+L179/100)</f>
        <v>0</v>
      </c>
      <c r="N179" s="254">
        <v>1.2999999999999999E-3</v>
      </c>
      <c r="O179" s="254">
        <f>ROUND(E179*N179,2)</f>
        <v>0</v>
      </c>
      <c r="P179" s="254">
        <v>0</v>
      </c>
      <c r="Q179" s="257">
        <f>ROUND(E179*P179,2)</f>
        <v>0</v>
      </c>
      <c r="R179" s="233"/>
      <c r="S179" s="233" t="s">
        <v>117</v>
      </c>
      <c r="T179" s="233" t="s">
        <v>117</v>
      </c>
      <c r="U179" s="233">
        <v>0.33</v>
      </c>
      <c r="V179" s="233">
        <f>ROUND(E179*U179,2)</f>
        <v>0.66</v>
      </c>
      <c r="W179" s="233"/>
      <c r="X179" s="233" t="s">
        <v>118</v>
      </c>
      <c r="Y179" s="233" t="s">
        <v>119</v>
      </c>
      <c r="Z179" s="212"/>
      <c r="AA179" s="212"/>
      <c r="AB179" s="212"/>
      <c r="AC179" s="212"/>
      <c r="AD179" s="212"/>
      <c r="AE179" s="212"/>
      <c r="AF179" s="212"/>
      <c r="AG179" s="212" t="s">
        <v>120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51">
        <v>100</v>
      </c>
      <c r="B180" s="252" t="s">
        <v>376</v>
      </c>
      <c r="C180" s="263" t="s">
        <v>377</v>
      </c>
      <c r="D180" s="253" t="s">
        <v>373</v>
      </c>
      <c r="E180" s="254">
        <v>1</v>
      </c>
      <c r="F180" s="255"/>
      <c r="G180" s="256">
        <f>ROUND(E180*F180,2)</f>
        <v>0</v>
      </c>
      <c r="H180" s="255"/>
      <c r="I180" s="256">
        <f>ROUND(E180*H180,2)</f>
        <v>0</v>
      </c>
      <c r="J180" s="255"/>
      <c r="K180" s="256">
        <f>ROUND(E180*J180,2)</f>
        <v>0</v>
      </c>
      <c r="L180" s="256">
        <v>21</v>
      </c>
      <c r="M180" s="256">
        <f>G180*(1+L180/100)</f>
        <v>0</v>
      </c>
      <c r="N180" s="254">
        <v>2E-3</v>
      </c>
      <c r="O180" s="254">
        <f>ROUND(E180*N180,2)</f>
        <v>0</v>
      </c>
      <c r="P180" s="254">
        <v>0</v>
      </c>
      <c r="Q180" s="257">
        <f>ROUND(E180*P180,2)</f>
        <v>0</v>
      </c>
      <c r="R180" s="233"/>
      <c r="S180" s="233" t="s">
        <v>117</v>
      </c>
      <c r="T180" s="233" t="s">
        <v>117</v>
      </c>
      <c r="U180" s="233">
        <v>0.38</v>
      </c>
      <c r="V180" s="233">
        <f>ROUND(E180*U180,2)</f>
        <v>0.38</v>
      </c>
      <c r="W180" s="233"/>
      <c r="X180" s="233" t="s">
        <v>118</v>
      </c>
      <c r="Y180" s="233" t="s">
        <v>119</v>
      </c>
      <c r="Z180" s="212"/>
      <c r="AA180" s="212"/>
      <c r="AB180" s="212"/>
      <c r="AC180" s="212"/>
      <c r="AD180" s="212"/>
      <c r="AE180" s="212"/>
      <c r="AF180" s="212"/>
      <c r="AG180" s="212" t="s">
        <v>120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51">
        <v>101</v>
      </c>
      <c r="B181" s="252" t="s">
        <v>378</v>
      </c>
      <c r="C181" s="263" t="s">
        <v>379</v>
      </c>
      <c r="D181" s="253" t="s">
        <v>373</v>
      </c>
      <c r="E181" s="254">
        <v>2</v>
      </c>
      <c r="F181" s="255"/>
      <c r="G181" s="256">
        <f>ROUND(E181*F181,2)</f>
        <v>0</v>
      </c>
      <c r="H181" s="255"/>
      <c r="I181" s="256">
        <f>ROUND(E181*H181,2)</f>
        <v>0</v>
      </c>
      <c r="J181" s="255"/>
      <c r="K181" s="256">
        <f>ROUND(E181*J181,2)</f>
        <v>0</v>
      </c>
      <c r="L181" s="256">
        <v>21</v>
      </c>
      <c r="M181" s="256">
        <f>G181*(1+L181/100)</f>
        <v>0</v>
      </c>
      <c r="N181" s="254">
        <v>2.2000000000000001E-3</v>
      </c>
      <c r="O181" s="254">
        <f>ROUND(E181*N181,2)</f>
        <v>0</v>
      </c>
      <c r="P181" s="254">
        <v>0</v>
      </c>
      <c r="Q181" s="257">
        <f>ROUND(E181*P181,2)</f>
        <v>0</v>
      </c>
      <c r="R181" s="233"/>
      <c r="S181" s="233" t="s">
        <v>117</v>
      </c>
      <c r="T181" s="233" t="s">
        <v>117</v>
      </c>
      <c r="U181" s="233">
        <v>0.38</v>
      </c>
      <c r="V181" s="233">
        <f>ROUND(E181*U181,2)</f>
        <v>0.76</v>
      </c>
      <c r="W181" s="233"/>
      <c r="X181" s="233" t="s">
        <v>118</v>
      </c>
      <c r="Y181" s="233" t="s">
        <v>119</v>
      </c>
      <c r="Z181" s="212"/>
      <c r="AA181" s="212"/>
      <c r="AB181" s="212"/>
      <c r="AC181" s="212"/>
      <c r="AD181" s="212"/>
      <c r="AE181" s="212"/>
      <c r="AF181" s="212"/>
      <c r="AG181" s="212" t="s">
        <v>120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51">
        <v>102</v>
      </c>
      <c r="B182" s="252" t="s">
        <v>380</v>
      </c>
      <c r="C182" s="263" t="s">
        <v>381</v>
      </c>
      <c r="D182" s="253" t="s">
        <v>373</v>
      </c>
      <c r="E182" s="254">
        <v>1</v>
      </c>
      <c r="F182" s="255"/>
      <c r="G182" s="256">
        <f>ROUND(E182*F182,2)</f>
        <v>0</v>
      </c>
      <c r="H182" s="255"/>
      <c r="I182" s="256">
        <f>ROUND(E182*H182,2)</f>
        <v>0</v>
      </c>
      <c r="J182" s="255"/>
      <c r="K182" s="256">
        <f>ROUND(E182*J182,2)</f>
        <v>0</v>
      </c>
      <c r="L182" s="256">
        <v>21</v>
      </c>
      <c r="M182" s="256">
        <f>G182*(1+L182/100)</f>
        <v>0</v>
      </c>
      <c r="N182" s="254">
        <v>6.2E-4</v>
      </c>
      <c r="O182" s="254">
        <f>ROUND(E182*N182,2)</f>
        <v>0</v>
      </c>
      <c r="P182" s="254">
        <v>0</v>
      </c>
      <c r="Q182" s="257">
        <f>ROUND(E182*P182,2)</f>
        <v>0</v>
      </c>
      <c r="R182" s="233"/>
      <c r="S182" s="233" t="s">
        <v>117</v>
      </c>
      <c r="T182" s="233" t="s">
        <v>268</v>
      </c>
      <c r="U182" s="233">
        <v>2.6</v>
      </c>
      <c r="V182" s="233">
        <f>ROUND(E182*U182,2)</f>
        <v>2.6</v>
      </c>
      <c r="W182" s="233"/>
      <c r="X182" s="233" t="s">
        <v>355</v>
      </c>
      <c r="Y182" s="233" t="s">
        <v>119</v>
      </c>
      <c r="Z182" s="212"/>
      <c r="AA182" s="212"/>
      <c r="AB182" s="212"/>
      <c r="AC182" s="212"/>
      <c r="AD182" s="212"/>
      <c r="AE182" s="212"/>
      <c r="AF182" s="212"/>
      <c r="AG182" s="212" t="s">
        <v>356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51">
        <v>103</v>
      </c>
      <c r="B183" s="252" t="s">
        <v>382</v>
      </c>
      <c r="C183" s="263" t="s">
        <v>383</v>
      </c>
      <c r="D183" s="253" t="s">
        <v>373</v>
      </c>
      <c r="E183" s="254">
        <v>1</v>
      </c>
      <c r="F183" s="255"/>
      <c r="G183" s="256">
        <f>ROUND(E183*F183,2)</f>
        <v>0</v>
      </c>
      <c r="H183" s="255"/>
      <c r="I183" s="256">
        <f>ROUND(E183*H183,2)</f>
        <v>0</v>
      </c>
      <c r="J183" s="255"/>
      <c r="K183" s="256">
        <f>ROUND(E183*J183,2)</f>
        <v>0</v>
      </c>
      <c r="L183" s="256">
        <v>21</v>
      </c>
      <c r="M183" s="256">
        <f>G183*(1+L183/100)</f>
        <v>0</v>
      </c>
      <c r="N183" s="254">
        <v>0</v>
      </c>
      <c r="O183" s="254">
        <f>ROUND(E183*N183,2)</f>
        <v>0</v>
      </c>
      <c r="P183" s="254">
        <v>0</v>
      </c>
      <c r="Q183" s="257">
        <f>ROUND(E183*P183,2)</f>
        <v>0</v>
      </c>
      <c r="R183" s="233"/>
      <c r="S183" s="233" t="s">
        <v>267</v>
      </c>
      <c r="T183" s="233" t="s">
        <v>268</v>
      </c>
      <c r="U183" s="233">
        <v>0</v>
      </c>
      <c r="V183" s="233">
        <f>ROUND(E183*U183,2)</f>
        <v>0</v>
      </c>
      <c r="W183" s="233"/>
      <c r="X183" s="233" t="s">
        <v>118</v>
      </c>
      <c r="Y183" s="233" t="s">
        <v>119</v>
      </c>
      <c r="Z183" s="212"/>
      <c r="AA183" s="212"/>
      <c r="AB183" s="212"/>
      <c r="AC183" s="212"/>
      <c r="AD183" s="212"/>
      <c r="AE183" s="212"/>
      <c r="AF183" s="212"/>
      <c r="AG183" s="212" t="s">
        <v>120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51">
        <v>104</v>
      </c>
      <c r="B184" s="252" t="s">
        <v>384</v>
      </c>
      <c r="C184" s="263" t="s">
        <v>385</v>
      </c>
      <c r="D184" s="253" t="s">
        <v>373</v>
      </c>
      <c r="E184" s="254">
        <v>1</v>
      </c>
      <c r="F184" s="255"/>
      <c r="G184" s="256">
        <f>ROUND(E184*F184,2)</f>
        <v>0</v>
      </c>
      <c r="H184" s="255"/>
      <c r="I184" s="256">
        <f>ROUND(E184*H184,2)</f>
        <v>0</v>
      </c>
      <c r="J184" s="255"/>
      <c r="K184" s="256">
        <f>ROUND(E184*J184,2)</f>
        <v>0</v>
      </c>
      <c r="L184" s="256">
        <v>21</v>
      </c>
      <c r="M184" s="256">
        <f>G184*(1+L184/100)</f>
        <v>0</v>
      </c>
      <c r="N184" s="254">
        <v>0</v>
      </c>
      <c r="O184" s="254">
        <f>ROUND(E184*N184,2)</f>
        <v>0</v>
      </c>
      <c r="P184" s="254">
        <v>0</v>
      </c>
      <c r="Q184" s="257">
        <f>ROUND(E184*P184,2)</f>
        <v>0</v>
      </c>
      <c r="R184" s="233"/>
      <c r="S184" s="233" t="s">
        <v>267</v>
      </c>
      <c r="T184" s="233" t="s">
        <v>268</v>
      </c>
      <c r="U184" s="233">
        <v>0</v>
      </c>
      <c r="V184" s="233">
        <f>ROUND(E184*U184,2)</f>
        <v>0</v>
      </c>
      <c r="W184" s="233"/>
      <c r="X184" s="233" t="s">
        <v>118</v>
      </c>
      <c r="Y184" s="233" t="s">
        <v>119</v>
      </c>
      <c r="Z184" s="212"/>
      <c r="AA184" s="212"/>
      <c r="AB184" s="212"/>
      <c r="AC184" s="212"/>
      <c r="AD184" s="212"/>
      <c r="AE184" s="212"/>
      <c r="AF184" s="212"/>
      <c r="AG184" s="212" t="s">
        <v>120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51">
        <v>105</v>
      </c>
      <c r="B185" s="252" t="s">
        <v>386</v>
      </c>
      <c r="C185" s="263" t="s">
        <v>387</v>
      </c>
      <c r="D185" s="253" t="s">
        <v>329</v>
      </c>
      <c r="E185" s="254">
        <v>2</v>
      </c>
      <c r="F185" s="255"/>
      <c r="G185" s="256">
        <f>ROUND(E185*F185,2)</f>
        <v>0</v>
      </c>
      <c r="H185" s="255"/>
      <c r="I185" s="256">
        <f>ROUND(E185*H185,2)</f>
        <v>0</v>
      </c>
      <c r="J185" s="255"/>
      <c r="K185" s="256">
        <f>ROUND(E185*J185,2)</f>
        <v>0</v>
      </c>
      <c r="L185" s="256">
        <v>21</v>
      </c>
      <c r="M185" s="256">
        <f>G185*(1+L185/100)</f>
        <v>0</v>
      </c>
      <c r="N185" s="254">
        <v>1.8890000000000001E-2</v>
      </c>
      <c r="O185" s="254">
        <f>ROUND(E185*N185,2)</f>
        <v>0.04</v>
      </c>
      <c r="P185" s="254">
        <v>0</v>
      </c>
      <c r="Q185" s="257">
        <f>ROUND(E185*P185,2)</f>
        <v>0</v>
      </c>
      <c r="R185" s="233"/>
      <c r="S185" s="233" t="s">
        <v>117</v>
      </c>
      <c r="T185" s="233" t="s">
        <v>117</v>
      </c>
      <c r="U185" s="233">
        <v>0.97</v>
      </c>
      <c r="V185" s="233">
        <f>ROUND(E185*U185,2)</f>
        <v>1.94</v>
      </c>
      <c r="W185" s="233"/>
      <c r="X185" s="233" t="s">
        <v>118</v>
      </c>
      <c r="Y185" s="233" t="s">
        <v>119</v>
      </c>
      <c r="Z185" s="212"/>
      <c r="AA185" s="212"/>
      <c r="AB185" s="212"/>
      <c r="AC185" s="212"/>
      <c r="AD185" s="212"/>
      <c r="AE185" s="212"/>
      <c r="AF185" s="212"/>
      <c r="AG185" s="212" t="s">
        <v>120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1" x14ac:dyDescent="0.2">
      <c r="A186" s="251">
        <v>106</v>
      </c>
      <c r="B186" s="252" t="s">
        <v>388</v>
      </c>
      <c r="C186" s="263" t="s">
        <v>389</v>
      </c>
      <c r="D186" s="253" t="s">
        <v>329</v>
      </c>
      <c r="E186" s="254">
        <v>1</v>
      </c>
      <c r="F186" s="255"/>
      <c r="G186" s="256">
        <f>ROUND(E186*F186,2)</f>
        <v>0</v>
      </c>
      <c r="H186" s="255"/>
      <c r="I186" s="256">
        <f>ROUND(E186*H186,2)</f>
        <v>0</v>
      </c>
      <c r="J186" s="255"/>
      <c r="K186" s="256">
        <f>ROUND(E186*J186,2)</f>
        <v>0</v>
      </c>
      <c r="L186" s="256">
        <v>21</v>
      </c>
      <c r="M186" s="256">
        <f>G186*(1+L186/100)</f>
        <v>0</v>
      </c>
      <c r="N186" s="254">
        <v>1.9890000000000001E-2</v>
      </c>
      <c r="O186" s="254">
        <f>ROUND(E186*N186,2)</f>
        <v>0.02</v>
      </c>
      <c r="P186" s="254">
        <v>0</v>
      </c>
      <c r="Q186" s="257">
        <f>ROUND(E186*P186,2)</f>
        <v>0</v>
      </c>
      <c r="R186" s="233"/>
      <c r="S186" s="233" t="s">
        <v>117</v>
      </c>
      <c r="T186" s="233" t="s">
        <v>268</v>
      </c>
      <c r="U186" s="233">
        <v>0.97</v>
      </c>
      <c r="V186" s="233">
        <f>ROUND(E186*U186,2)</f>
        <v>0.97</v>
      </c>
      <c r="W186" s="233"/>
      <c r="X186" s="233" t="s">
        <v>118</v>
      </c>
      <c r="Y186" s="233" t="s">
        <v>119</v>
      </c>
      <c r="Z186" s="212"/>
      <c r="AA186" s="212"/>
      <c r="AB186" s="212"/>
      <c r="AC186" s="212"/>
      <c r="AD186" s="212"/>
      <c r="AE186" s="212"/>
      <c r="AF186" s="212"/>
      <c r="AG186" s="212" t="s">
        <v>120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ht="22.5" outlineLevel="1" x14ac:dyDescent="0.2">
      <c r="A187" s="251">
        <v>107</v>
      </c>
      <c r="B187" s="252" t="s">
        <v>390</v>
      </c>
      <c r="C187" s="263" t="s">
        <v>391</v>
      </c>
      <c r="D187" s="253" t="s">
        <v>171</v>
      </c>
      <c r="E187" s="254">
        <v>2</v>
      </c>
      <c r="F187" s="255"/>
      <c r="G187" s="256">
        <f>ROUND(E187*F187,2)</f>
        <v>0</v>
      </c>
      <c r="H187" s="255"/>
      <c r="I187" s="256">
        <f>ROUND(E187*H187,2)</f>
        <v>0</v>
      </c>
      <c r="J187" s="255"/>
      <c r="K187" s="256">
        <f>ROUND(E187*J187,2)</f>
        <v>0</v>
      </c>
      <c r="L187" s="256">
        <v>21</v>
      </c>
      <c r="M187" s="256">
        <f>G187*(1+L187/100)</f>
        <v>0</v>
      </c>
      <c r="N187" s="254">
        <v>3.6999999999999999E-4</v>
      </c>
      <c r="O187" s="254">
        <f>ROUND(E187*N187,2)</f>
        <v>0</v>
      </c>
      <c r="P187" s="254">
        <v>0</v>
      </c>
      <c r="Q187" s="257">
        <f>ROUND(E187*P187,2)</f>
        <v>0</v>
      </c>
      <c r="R187" s="233" t="s">
        <v>174</v>
      </c>
      <c r="S187" s="233" t="s">
        <v>117</v>
      </c>
      <c r="T187" s="233" t="s">
        <v>117</v>
      </c>
      <c r="U187" s="233">
        <v>0</v>
      </c>
      <c r="V187" s="233">
        <f>ROUND(E187*U187,2)</f>
        <v>0</v>
      </c>
      <c r="W187" s="233"/>
      <c r="X187" s="233" t="s">
        <v>175</v>
      </c>
      <c r="Y187" s="233" t="s">
        <v>119</v>
      </c>
      <c r="Z187" s="212"/>
      <c r="AA187" s="212"/>
      <c r="AB187" s="212"/>
      <c r="AC187" s="212"/>
      <c r="AD187" s="212"/>
      <c r="AE187" s="212"/>
      <c r="AF187" s="212"/>
      <c r="AG187" s="212" t="s">
        <v>176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51">
        <v>108</v>
      </c>
      <c r="B188" s="252" t="s">
        <v>392</v>
      </c>
      <c r="C188" s="263" t="s">
        <v>393</v>
      </c>
      <c r="D188" s="253" t="s">
        <v>329</v>
      </c>
      <c r="E188" s="254">
        <v>6</v>
      </c>
      <c r="F188" s="255"/>
      <c r="G188" s="256">
        <f>ROUND(E188*F188,2)</f>
        <v>0</v>
      </c>
      <c r="H188" s="255"/>
      <c r="I188" s="256">
        <f>ROUND(E188*H188,2)</f>
        <v>0</v>
      </c>
      <c r="J188" s="255"/>
      <c r="K188" s="256">
        <f>ROUND(E188*J188,2)</f>
        <v>0</v>
      </c>
      <c r="L188" s="256">
        <v>21</v>
      </c>
      <c r="M188" s="256">
        <f>G188*(1+L188/100)</f>
        <v>0</v>
      </c>
      <c r="N188" s="254">
        <v>1.401E-2</v>
      </c>
      <c r="O188" s="254">
        <f>ROUND(E188*N188,2)</f>
        <v>0.08</v>
      </c>
      <c r="P188" s="254">
        <v>0</v>
      </c>
      <c r="Q188" s="257">
        <f>ROUND(E188*P188,2)</f>
        <v>0</v>
      </c>
      <c r="R188" s="233"/>
      <c r="S188" s="233" t="s">
        <v>117</v>
      </c>
      <c r="T188" s="233" t="s">
        <v>117</v>
      </c>
      <c r="U188" s="233">
        <v>1.19</v>
      </c>
      <c r="V188" s="233">
        <f>ROUND(E188*U188,2)</f>
        <v>7.14</v>
      </c>
      <c r="W188" s="233"/>
      <c r="X188" s="233" t="s">
        <v>118</v>
      </c>
      <c r="Y188" s="233" t="s">
        <v>119</v>
      </c>
      <c r="Z188" s="212"/>
      <c r="AA188" s="212"/>
      <c r="AB188" s="212"/>
      <c r="AC188" s="212"/>
      <c r="AD188" s="212"/>
      <c r="AE188" s="212"/>
      <c r="AF188" s="212"/>
      <c r="AG188" s="212" t="s">
        <v>120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51">
        <v>109</v>
      </c>
      <c r="B189" s="252" t="s">
        <v>394</v>
      </c>
      <c r="C189" s="263" t="s">
        <v>395</v>
      </c>
      <c r="D189" s="253" t="s">
        <v>171</v>
      </c>
      <c r="E189" s="254">
        <v>6</v>
      </c>
      <c r="F189" s="255"/>
      <c r="G189" s="256">
        <f>ROUND(E189*F189,2)</f>
        <v>0</v>
      </c>
      <c r="H189" s="255"/>
      <c r="I189" s="256">
        <f>ROUND(E189*H189,2)</f>
        <v>0</v>
      </c>
      <c r="J189" s="255"/>
      <c r="K189" s="256">
        <f>ROUND(E189*J189,2)</f>
        <v>0</v>
      </c>
      <c r="L189" s="256">
        <v>21</v>
      </c>
      <c r="M189" s="256">
        <f>G189*(1+L189/100)</f>
        <v>0</v>
      </c>
      <c r="N189" s="254">
        <v>1.6999999999999999E-3</v>
      </c>
      <c r="O189" s="254">
        <f>ROUND(E189*N189,2)</f>
        <v>0.01</v>
      </c>
      <c r="P189" s="254">
        <v>0</v>
      </c>
      <c r="Q189" s="257">
        <f>ROUND(E189*P189,2)</f>
        <v>0</v>
      </c>
      <c r="R189" s="233"/>
      <c r="S189" s="233" t="s">
        <v>117</v>
      </c>
      <c r="T189" s="233" t="s">
        <v>117</v>
      </c>
      <c r="U189" s="233">
        <v>0.45</v>
      </c>
      <c r="V189" s="233">
        <f>ROUND(E189*U189,2)</f>
        <v>2.7</v>
      </c>
      <c r="W189" s="233"/>
      <c r="X189" s="233" t="s">
        <v>118</v>
      </c>
      <c r="Y189" s="233" t="s">
        <v>119</v>
      </c>
      <c r="Z189" s="212"/>
      <c r="AA189" s="212"/>
      <c r="AB189" s="212"/>
      <c r="AC189" s="212"/>
      <c r="AD189" s="212"/>
      <c r="AE189" s="212"/>
      <c r="AF189" s="212"/>
      <c r="AG189" s="212" t="s">
        <v>120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51">
        <v>110</v>
      </c>
      <c r="B190" s="252" t="s">
        <v>396</v>
      </c>
      <c r="C190" s="263" t="s">
        <v>397</v>
      </c>
      <c r="D190" s="253" t="s">
        <v>171</v>
      </c>
      <c r="E190" s="254">
        <v>6</v>
      </c>
      <c r="F190" s="255"/>
      <c r="G190" s="256">
        <f>ROUND(E190*F190,2)</f>
        <v>0</v>
      </c>
      <c r="H190" s="255"/>
      <c r="I190" s="256">
        <f>ROUND(E190*H190,2)</f>
        <v>0</v>
      </c>
      <c r="J190" s="255"/>
      <c r="K190" s="256">
        <f>ROUND(E190*J190,2)</f>
        <v>0</v>
      </c>
      <c r="L190" s="256">
        <v>21</v>
      </c>
      <c r="M190" s="256">
        <f>G190*(1+L190/100)</f>
        <v>0</v>
      </c>
      <c r="N190" s="254">
        <v>4.0999999999999999E-4</v>
      </c>
      <c r="O190" s="254">
        <f>ROUND(E190*N190,2)</f>
        <v>0</v>
      </c>
      <c r="P190" s="254">
        <v>0</v>
      </c>
      <c r="Q190" s="257">
        <f>ROUND(E190*P190,2)</f>
        <v>0</v>
      </c>
      <c r="R190" s="233"/>
      <c r="S190" s="233" t="s">
        <v>117</v>
      </c>
      <c r="T190" s="233" t="s">
        <v>117</v>
      </c>
      <c r="U190" s="233">
        <v>0.25</v>
      </c>
      <c r="V190" s="233">
        <f>ROUND(E190*U190,2)</f>
        <v>1.5</v>
      </c>
      <c r="W190" s="233"/>
      <c r="X190" s="233" t="s">
        <v>118</v>
      </c>
      <c r="Y190" s="233" t="s">
        <v>119</v>
      </c>
      <c r="Z190" s="212"/>
      <c r="AA190" s="212"/>
      <c r="AB190" s="212"/>
      <c r="AC190" s="212"/>
      <c r="AD190" s="212"/>
      <c r="AE190" s="212"/>
      <c r="AF190" s="212"/>
      <c r="AG190" s="212" t="s">
        <v>120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51">
        <v>111</v>
      </c>
      <c r="B191" s="252" t="s">
        <v>398</v>
      </c>
      <c r="C191" s="263" t="s">
        <v>399</v>
      </c>
      <c r="D191" s="253" t="s">
        <v>329</v>
      </c>
      <c r="E191" s="254">
        <v>1</v>
      </c>
      <c r="F191" s="255"/>
      <c r="G191" s="256">
        <f>ROUND(E191*F191,2)</f>
        <v>0</v>
      </c>
      <c r="H191" s="255"/>
      <c r="I191" s="256">
        <f>ROUND(E191*H191,2)</f>
        <v>0</v>
      </c>
      <c r="J191" s="255"/>
      <c r="K191" s="256">
        <f>ROUND(E191*J191,2)</f>
        <v>0</v>
      </c>
      <c r="L191" s="256">
        <v>21</v>
      </c>
      <c r="M191" s="256">
        <f>G191*(1+L191/100)</f>
        <v>0</v>
      </c>
      <c r="N191" s="254">
        <v>1.9009999999999999E-2</v>
      </c>
      <c r="O191" s="254">
        <f>ROUND(E191*N191,2)</f>
        <v>0.02</v>
      </c>
      <c r="P191" s="254">
        <v>0</v>
      </c>
      <c r="Q191" s="257">
        <f>ROUND(E191*P191,2)</f>
        <v>0</v>
      </c>
      <c r="R191" s="233"/>
      <c r="S191" s="233" t="s">
        <v>117</v>
      </c>
      <c r="T191" s="233" t="s">
        <v>117</v>
      </c>
      <c r="U191" s="233">
        <v>1.19</v>
      </c>
      <c r="V191" s="233">
        <f>ROUND(E191*U191,2)</f>
        <v>1.19</v>
      </c>
      <c r="W191" s="233"/>
      <c r="X191" s="233" t="s">
        <v>118</v>
      </c>
      <c r="Y191" s="233" t="s">
        <v>119</v>
      </c>
      <c r="Z191" s="212"/>
      <c r="AA191" s="212"/>
      <c r="AB191" s="212"/>
      <c r="AC191" s="212"/>
      <c r="AD191" s="212"/>
      <c r="AE191" s="212"/>
      <c r="AF191" s="212"/>
      <c r="AG191" s="212" t="s">
        <v>120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1" x14ac:dyDescent="0.2">
      <c r="A192" s="251">
        <v>112</v>
      </c>
      <c r="B192" s="252" t="s">
        <v>400</v>
      </c>
      <c r="C192" s="263" t="s">
        <v>401</v>
      </c>
      <c r="D192" s="253" t="s">
        <v>171</v>
      </c>
      <c r="E192" s="254">
        <v>1</v>
      </c>
      <c r="F192" s="255"/>
      <c r="G192" s="256">
        <f>ROUND(E192*F192,2)</f>
        <v>0</v>
      </c>
      <c r="H192" s="255"/>
      <c r="I192" s="256">
        <f>ROUND(E192*H192,2)</f>
        <v>0</v>
      </c>
      <c r="J192" s="255"/>
      <c r="K192" s="256">
        <f>ROUND(E192*J192,2)</f>
        <v>0</v>
      </c>
      <c r="L192" s="256">
        <v>21</v>
      </c>
      <c r="M192" s="256">
        <f>G192*(1+L192/100)</f>
        <v>0</v>
      </c>
      <c r="N192" s="254">
        <v>2E-3</v>
      </c>
      <c r="O192" s="254">
        <f>ROUND(E192*N192,2)</f>
        <v>0</v>
      </c>
      <c r="P192" s="254">
        <v>0</v>
      </c>
      <c r="Q192" s="257">
        <f>ROUND(E192*P192,2)</f>
        <v>0</v>
      </c>
      <c r="R192" s="233"/>
      <c r="S192" s="233" t="s">
        <v>117</v>
      </c>
      <c r="T192" s="233" t="s">
        <v>117</v>
      </c>
      <c r="U192" s="233">
        <v>0.49</v>
      </c>
      <c r="V192" s="233">
        <f>ROUND(E192*U192,2)</f>
        <v>0.49</v>
      </c>
      <c r="W192" s="233"/>
      <c r="X192" s="233" t="s">
        <v>118</v>
      </c>
      <c r="Y192" s="233" t="s">
        <v>119</v>
      </c>
      <c r="Z192" s="212"/>
      <c r="AA192" s="212"/>
      <c r="AB192" s="212"/>
      <c r="AC192" s="212"/>
      <c r="AD192" s="212"/>
      <c r="AE192" s="212"/>
      <c r="AF192" s="212"/>
      <c r="AG192" s="212" t="s">
        <v>120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51">
        <v>113</v>
      </c>
      <c r="B193" s="252" t="s">
        <v>402</v>
      </c>
      <c r="C193" s="263" t="s">
        <v>403</v>
      </c>
      <c r="D193" s="253" t="s">
        <v>171</v>
      </c>
      <c r="E193" s="254">
        <v>1</v>
      </c>
      <c r="F193" s="255"/>
      <c r="G193" s="256">
        <f>ROUND(E193*F193,2)</f>
        <v>0</v>
      </c>
      <c r="H193" s="255"/>
      <c r="I193" s="256">
        <f>ROUND(E193*H193,2)</f>
        <v>0</v>
      </c>
      <c r="J193" s="255"/>
      <c r="K193" s="256">
        <f>ROUND(E193*J193,2)</f>
        <v>0</v>
      </c>
      <c r="L193" s="256">
        <v>21</v>
      </c>
      <c r="M193" s="256">
        <f>G193*(1+L193/100)</f>
        <v>0</v>
      </c>
      <c r="N193" s="254">
        <v>4.0999999999999999E-4</v>
      </c>
      <c r="O193" s="254">
        <f>ROUND(E193*N193,2)</f>
        <v>0</v>
      </c>
      <c r="P193" s="254">
        <v>0</v>
      </c>
      <c r="Q193" s="257">
        <f>ROUND(E193*P193,2)</f>
        <v>0</v>
      </c>
      <c r="R193" s="233"/>
      <c r="S193" s="233" t="s">
        <v>267</v>
      </c>
      <c r="T193" s="233" t="s">
        <v>404</v>
      </c>
      <c r="U193" s="233">
        <v>0.25</v>
      </c>
      <c r="V193" s="233">
        <f>ROUND(E193*U193,2)</f>
        <v>0.25</v>
      </c>
      <c r="W193" s="233"/>
      <c r="X193" s="233" t="s">
        <v>118</v>
      </c>
      <c r="Y193" s="233" t="s">
        <v>119</v>
      </c>
      <c r="Z193" s="212"/>
      <c r="AA193" s="212"/>
      <c r="AB193" s="212"/>
      <c r="AC193" s="212"/>
      <c r="AD193" s="212"/>
      <c r="AE193" s="212"/>
      <c r="AF193" s="212"/>
      <c r="AG193" s="212" t="s">
        <v>120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51">
        <v>114</v>
      </c>
      <c r="B194" s="252" t="s">
        <v>405</v>
      </c>
      <c r="C194" s="263" t="s">
        <v>406</v>
      </c>
      <c r="D194" s="253" t="s">
        <v>329</v>
      </c>
      <c r="E194" s="254">
        <v>4</v>
      </c>
      <c r="F194" s="255"/>
      <c r="G194" s="256">
        <f>ROUND(E194*F194,2)</f>
        <v>0</v>
      </c>
      <c r="H194" s="255"/>
      <c r="I194" s="256">
        <f>ROUND(E194*H194,2)</f>
        <v>0</v>
      </c>
      <c r="J194" s="255"/>
      <c r="K194" s="256">
        <f>ROUND(E194*J194,2)</f>
        <v>0</v>
      </c>
      <c r="L194" s="256">
        <v>21</v>
      </c>
      <c r="M194" s="256">
        <f>G194*(1+L194/100)</f>
        <v>0</v>
      </c>
      <c r="N194" s="254">
        <v>1.5350000000000001E-2</v>
      </c>
      <c r="O194" s="254">
        <f>ROUND(E194*N194,2)</f>
        <v>0.06</v>
      </c>
      <c r="P194" s="254">
        <v>0</v>
      </c>
      <c r="Q194" s="257">
        <f>ROUND(E194*P194,2)</f>
        <v>0</v>
      </c>
      <c r="R194" s="233"/>
      <c r="S194" s="233" t="s">
        <v>117</v>
      </c>
      <c r="T194" s="233" t="s">
        <v>117</v>
      </c>
      <c r="U194" s="233">
        <v>0.76</v>
      </c>
      <c r="V194" s="233">
        <f>ROUND(E194*U194,2)</f>
        <v>3.04</v>
      </c>
      <c r="W194" s="233"/>
      <c r="X194" s="233" t="s">
        <v>118</v>
      </c>
      <c r="Y194" s="233" t="s">
        <v>119</v>
      </c>
      <c r="Z194" s="212"/>
      <c r="AA194" s="212"/>
      <c r="AB194" s="212"/>
      <c r="AC194" s="212"/>
      <c r="AD194" s="212"/>
      <c r="AE194" s="212"/>
      <c r="AF194" s="212"/>
      <c r="AG194" s="212" t="s">
        <v>120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51">
        <v>115</v>
      </c>
      <c r="B195" s="252" t="s">
        <v>407</v>
      </c>
      <c r="C195" s="263" t="s">
        <v>408</v>
      </c>
      <c r="D195" s="253" t="s">
        <v>171</v>
      </c>
      <c r="E195" s="254">
        <v>4</v>
      </c>
      <c r="F195" s="255"/>
      <c r="G195" s="256">
        <f>ROUND(E195*F195,2)</f>
        <v>0</v>
      </c>
      <c r="H195" s="255"/>
      <c r="I195" s="256">
        <f>ROUND(E195*H195,2)</f>
        <v>0</v>
      </c>
      <c r="J195" s="255"/>
      <c r="K195" s="256">
        <f>ROUND(E195*J195,2)</f>
        <v>0</v>
      </c>
      <c r="L195" s="256">
        <v>21</v>
      </c>
      <c r="M195" s="256">
        <f>G195*(1+L195/100)</f>
        <v>0</v>
      </c>
      <c r="N195" s="254">
        <v>4.4000000000000002E-4</v>
      </c>
      <c r="O195" s="254">
        <f>ROUND(E195*N195,2)</f>
        <v>0</v>
      </c>
      <c r="P195" s="254">
        <v>0</v>
      </c>
      <c r="Q195" s="257">
        <f>ROUND(E195*P195,2)</f>
        <v>0</v>
      </c>
      <c r="R195" s="233"/>
      <c r="S195" s="233" t="s">
        <v>267</v>
      </c>
      <c r="T195" s="233" t="s">
        <v>268</v>
      </c>
      <c r="U195" s="233">
        <v>0</v>
      </c>
      <c r="V195" s="233">
        <f>ROUND(E195*U195,2)</f>
        <v>0</v>
      </c>
      <c r="W195" s="233"/>
      <c r="X195" s="233" t="s">
        <v>175</v>
      </c>
      <c r="Y195" s="233" t="s">
        <v>119</v>
      </c>
      <c r="Z195" s="212"/>
      <c r="AA195" s="212"/>
      <c r="AB195" s="212"/>
      <c r="AC195" s="212"/>
      <c r="AD195" s="212"/>
      <c r="AE195" s="212"/>
      <c r="AF195" s="212"/>
      <c r="AG195" s="212" t="s">
        <v>176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51">
        <v>116</v>
      </c>
      <c r="B196" s="252" t="s">
        <v>409</v>
      </c>
      <c r="C196" s="263" t="s">
        <v>410</v>
      </c>
      <c r="D196" s="253" t="s">
        <v>171</v>
      </c>
      <c r="E196" s="254">
        <v>4</v>
      </c>
      <c r="F196" s="255"/>
      <c r="G196" s="256">
        <f>ROUND(E196*F196,2)</f>
        <v>0</v>
      </c>
      <c r="H196" s="255"/>
      <c r="I196" s="256">
        <f>ROUND(E196*H196,2)</f>
        <v>0</v>
      </c>
      <c r="J196" s="255"/>
      <c r="K196" s="256">
        <f>ROUND(E196*J196,2)</f>
        <v>0</v>
      </c>
      <c r="L196" s="256">
        <v>21</v>
      </c>
      <c r="M196" s="256">
        <f>G196*(1+L196/100)</f>
        <v>0</v>
      </c>
      <c r="N196" s="254">
        <v>1.8000000000000001E-4</v>
      </c>
      <c r="O196" s="254">
        <f>ROUND(E196*N196,2)</f>
        <v>0</v>
      </c>
      <c r="P196" s="254">
        <v>0</v>
      </c>
      <c r="Q196" s="257">
        <f>ROUND(E196*P196,2)</f>
        <v>0</v>
      </c>
      <c r="R196" s="233"/>
      <c r="S196" s="233" t="s">
        <v>117</v>
      </c>
      <c r="T196" s="233" t="s">
        <v>117</v>
      </c>
      <c r="U196" s="233">
        <v>0.25</v>
      </c>
      <c r="V196" s="233">
        <f>ROUND(E196*U196,2)</f>
        <v>1</v>
      </c>
      <c r="W196" s="233"/>
      <c r="X196" s="233" t="s">
        <v>118</v>
      </c>
      <c r="Y196" s="233" t="s">
        <v>119</v>
      </c>
      <c r="Z196" s="212"/>
      <c r="AA196" s="212"/>
      <c r="AB196" s="212"/>
      <c r="AC196" s="212"/>
      <c r="AD196" s="212"/>
      <c r="AE196" s="212"/>
      <c r="AF196" s="212"/>
      <c r="AG196" s="212" t="s">
        <v>120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51">
        <v>117</v>
      </c>
      <c r="B197" s="252" t="s">
        <v>411</v>
      </c>
      <c r="C197" s="263" t="s">
        <v>412</v>
      </c>
      <c r="D197" s="253" t="s">
        <v>329</v>
      </c>
      <c r="E197" s="254">
        <v>1</v>
      </c>
      <c r="F197" s="255"/>
      <c r="G197" s="256">
        <f>ROUND(E197*F197,2)</f>
        <v>0</v>
      </c>
      <c r="H197" s="255"/>
      <c r="I197" s="256">
        <f>ROUND(E197*H197,2)</f>
        <v>0</v>
      </c>
      <c r="J197" s="255"/>
      <c r="K197" s="256">
        <f>ROUND(E197*J197,2)</f>
        <v>0</v>
      </c>
      <c r="L197" s="256">
        <v>21</v>
      </c>
      <c r="M197" s="256">
        <f>G197*(1+L197/100)</f>
        <v>0</v>
      </c>
      <c r="N197" s="254">
        <v>1.09E-2</v>
      </c>
      <c r="O197" s="254">
        <f>ROUND(E197*N197,2)</f>
        <v>0.01</v>
      </c>
      <c r="P197" s="254">
        <v>0</v>
      </c>
      <c r="Q197" s="257">
        <f>ROUND(E197*P197,2)</f>
        <v>0</v>
      </c>
      <c r="R197" s="233"/>
      <c r="S197" s="233" t="s">
        <v>117</v>
      </c>
      <c r="T197" s="233" t="s">
        <v>117</v>
      </c>
      <c r="U197" s="233">
        <v>1.25</v>
      </c>
      <c r="V197" s="233">
        <f>ROUND(E197*U197,2)</f>
        <v>1.25</v>
      </c>
      <c r="W197" s="233"/>
      <c r="X197" s="233" t="s">
        <v>118</v>
      </c>
      <c r="Y197" s="233" t="s">
        <v>119</v>
      </c>
      <c r="Z197" s="212"/>
      <c r="AA197" s="212"/>
      <c r="AB197" s="212"/>
      <c r="AC197" s="212"/>
      <c r="AD197" s="212"/>
      <c r="AE197" s="212"/>
      <c r="AF197" s="212"/>
      <c r="AG197" s="212" t="s">
        <v>120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1" x14ac:dyDescent="0.2">
      <c r="A198" s="251">
        <v>118</v>
      </c>
      <c r="B198" s="252" t="s">
        <v>413</v>
      </c>
      <c r="C198" s="263" t="s">
        <v>414</v>
      </c>
      <c r="D198" s="253" t="s">
        <v>171</v>
      </c>
      <c r="E198" s="254">
        <v>1</v>
      </c>
      <c r="F198" s="255"/>
      <c r="G198" s="256">
        <f>ROUND(E198*F198,2)</f>
        <v>0</v>
      </c>
      <c r="H198" s="255"/>
      <c r="I198" s="256">
        <f>ROUND(E198*H198,2)</f>
        <v>0</v>
      </c>
      <c r="J198" s="255"/>
      <c r="K198" s="256">
        <f>ROUND(E198*J198,2)</f>
        <v>0</v>
      </c>
      <c r="L198" s="256">
        <v>21</v>
      </c>
      <c r="M198" s="256">
        <f>G198*(1+L198/100)</f>
        <v>0</v>
      </c>
      <c r="N198" s="254">
        <v>4.0000000000000002E-4</v>
      </c>
      <c r="O198" s="254">
        <f>ROUND(E198*N198,2)</f>
        <v>0</v>
      </c>
      <c r="P198" s="254">
        <v>0</v>
      </c>
      <c r="Q198" s="257">
        <f>ROUND(E198*P198,2)</f>
        <v>0</v>
      </c>
      <c r="R198" s="233" t="s">
        <v>174</v>
      </c>
      <c r="S198" s="233" t="s">
        <v>117</v>
      </c>
      <c r="T198" s="233" t="s">
        <v>117</v>
      </c>
      <c r="U198" s="233">
        <v>0</v>
      </c>
      <c r="V198" s="233">
        <f>ROUND(E198*U198,2)</f>
        <v>0</v>
      </c>
      <c r="W198" s="233"/>
      <c r="X198" s="233" t="s">
        <v>175</v>
      </c>
      <c r="Y198" s="233" t="s">
        <v>119</v>
      </c>
      <c r="Z198" s="212"/>
      <c r="AA198" s="212"/>
      <c r="AB198" s="212"/>
      <c r="AC198" s="212"/>
      <c r="AD198" s="212"/>
      <c r="AE198" s="212"/>
      <c r="AF198" s="212"/>
      <c r="AG198" s="212" t="s">
        <v>176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51">
        <v>119</v>
      </c>
      <c r="B199" s="252" t="s">
        <v>415</v>
      </c>
      <c r="C199" s="263" t="s">
        <v>416</v>
      </c>
      <c r="D199" s="253" t="s">
        <v>171</v>
      </c>
      <c r="E199" s="254">
        <v>1</v>
      </c>
      <c r="F199" s="255"/>
      <c r="G199" s="256">
        <f>ROUND(E199*F199,2)</f>
        <v>0</v>
      </c>
      <c r="H199" s="255"/>
      <c r="I199" s="256">
        <f>ROUND(E199*H199,2)</f>
        <v>0</v>
      </c>
      <c r="J199" s="255"/>
      <c r="K199" s="256">
        <f>ROUND(E199*J199,2)</f>
        <v>0</v>
      </c>
      <c r="L199" s="256">
        <v>21</v>
      </c>
      <c r="M199" s="256">
        <f>G199*(1+L199/100)</f>
        <v>0</v>
      </c>
      <c r="N199" s="254">
        <v>1.72E-3</v>
      </c>
      <c r="O199" s="254">
        <f>ROUND(E199*N199,2)</f>
        <v>0</v>
      </c>
      <c r="P199" s="254">
        <v>0</v>
      </c>
      <c r="Q199" s="257">
        <f>ROUND(E199*P199,2)</f>
        <v>0</v>
      </c>
      <c r="R199" s="233"/>
      <c r="S199" s="233" t="s">
        <v>117</v>
      </c>
      <c r="T199" s="233" t="s">
        <v>117</v>
      </c>
      <c r="U199" s="233">
        <v>0.48</v>
      </c>
      <c r="V199" s="233">
        <f>ROUND(E199*U199,2)</f>
        <v>0.48</v>
      </c>
      <c r="W199" s="233"/>
      <c r="X199" s="233" t="s">
        <v>118</v>
      </c>
      <c r="Y199" s="233" t="s">
        <v>119</v>
      </c>
      <c r="Z199" s="212"/>
      <c r="AA199" s="212"/>
      <c r="AB199" s="212"/>
      <c r="AC199" s="212"/>
      <c r="AD199" s="212"/>
      <c r="AE199" s="212"/>
      <c r="AF199" s="212"/>
      <c r="AG199" s="212" t="s">
        <v>120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 x14ac:dyDescent="0.2">
      <c r="A200" s="251">
        <v>120</v>
      </c>
      <c r="B200" s="252" t="s">
        <v>417</v>
      </c>
      <c r="C200" s="263" t="s">
        <v>418</v>
      </c>
      <c r="D200" s="253" t="s">
        <v>171</v>
      </c>
      <c r="E200" s="254">
        <v>3</v>
      </c>
      <c r="F200" s="255"/>
      <c r="G200" s="256">
        <f>ROUND(E200*F200,2)</f>
        <v>0</v>
      </c>
      <c r="H200" s="255"/>
      <c r="I200" s="256">
        <f>ROUND(E200*H200,2)</f>
        <v>0</v>
      </c>
      <c r="J200" s="255"/>
      <c r="K200" s="256">
        <f>ROUND(E200*J200,2)</f>
        <v>0</v>
      </c>
      <c r="L200" s="256">
        <v>21</v>
      </c>
      <c r="M200" s="256">
        <f>G200*(1+L200/100)</f>
        <v>0</v>
      </c>
      <c r="N200" s="254">
        <v>7.2999999999999996E-4</v>
      </c>
      <c r="O200" s="254">
        <f>ROUND(E200*N200,2)</f>
        <v>0</v>
      </c>
      <c r="P200" s="254">
        <v>0</v>
      </c>
      <c r="Q200" s="257">
        <f>ROUND(E200*P200,2)</f>
        <v>0</v>
      </c>
      <c r="R200" s="233"/>
      <c r="S200" s="233" t="s">
        <v>117</v>
      </c>
      <c r="T200" s="233" t="s">
        <v>117</v>
      </c>
      <c r="U200" s="233">
        <v>0.246</v>
      </c>
      <c r="V200" s="233">
        <f>ROUND(E200*U200,2)</f>
        <v>0.74</v>
      </c>
      <c r="W200" s="233"/>
      <c r="X200" s="233" t="s">
        <v>118</v>
      </c>
      <c r="Y200" s="233" t="s">
        <v>119</v>
      </c>
      <c r="Z200" s="212"/>
      <c r="AA200" s="212"/>
      <c r="AB200" s="212"/>
      <c r="AC200" s="212"/>
      <c r="AD200" s="212"/>
      <c r="AE200" s="212"/>
      <c r="AF200" s="212"/>
      <c r="AG200" s="212" t="s">
        <v>120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ht="22.5" outlineLevel="1" x14ac:dyDescent="0.2">
      <c r="A201" s="251">
        <v>121</v>
      </c>
      <c r="B201" s="252" t="s">
        <v>419</v>
      </c>
      <c r="C201" s="263" t="s">
        <v>420</v>
      </c>
      <c r="D201" s="253" t="s">
        <v>171</v>
      </c>
      <c r="E201" s="254">
        <v>11</v>
      </c>
      <c r="F201" s="255"/>
      <c r="G201" s="256">
        <f>ROUND(E201*F201,2)</f>
        <v>0</v>
      </c>
      <c r="H201" s="255"/>
      <c r="I201" s="256">
        <f>ROUND(E201*H201,2)</f>
        <v>0</v>
      </c>
      <c r="J201" s="255"/>
      <c r="K201" s="256">
        <f>ROUND(E201*J201,2)</f>
        <v>0</v>
      </c>
      <c r="L201" s="256">
        <v>21</v>
      </c>
      <c r="M201" s="256">
        <f>G201*(1+L201/100)</f>
        <v>0</v>
      </c>
      <c r="N201" s="254">
        <v>2.3600000000000001E-3</v>
      </c>
      <c r="O201" s="254">
        <f>ROUND(E201*N201,2)</f>
        <v>0.03</v>
      </c>
      <c r="P201" s="254">
        <v>0</v>
      </c>
      <c r="Q201" s="257">
        <f>ROUND(E201*P201,2)</f>
        <v>0</v>
      </c>
      <c r="R201" s="233" t="s">
        <v>174</v>
      </c>
      <c r="S201" s="233" t="s">
        <v>117</v>
      </c>
      <c r="T201" s="233" t="s">
        <v>117</v>
      </c>
      <c r="U201" s="233">
        <v>0</v>
      </c>
      <c r="V201" s="233">
        <f>ROUND(E201*U201,2)</f>
        <v>0</v>
      </c>
      <c r="W201" s="233"/>
      <c r="X201" s="233" t="s">
        <v>175</v>
      </c>
      <c r="Y201" s="233" t="s">
        <v>119</v>
      </c>
      <c r="Z201" s="212"/>
      <c r="AA201" s="212"/>
      <c r="AB201" s="212"/>
      <c r="AC201" s="212"/>
      <c r="AD201" s="212"/>
      <c r="AE201" s="212"/>
      <c r="AF201" s="212"/>
      <c r="AG201" s="212" t="s">
        <v>176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51">
        <v>122</v>
      </c>
      <c r="B202" s="252" t="s">
        <v>421</v>
      </c>
      <c r="C202" s="263" t="s">
        <v>422</v>
      </c>
      <c r="D202" s="253" t="s">
        <v>171</v>
      </c>
      <c r="E202" s="254">
        <v>11</v>
      </c>
      <c r="F202" s="255"/>
      <c r="G202" s="256">
        <f>ROUND(E202*F202,2)</f>
        <v>0</v>
      </c>
      <c r="H202" s="255"/>
      <c r="I202" s="256">
        <f>ROUND(E202*H202,2)</f>
        <v>0</v>
      </c>
      <c r="J202" s="255"/>
      <c r="K202" s="256">
        <f>ROUND(E202*J202,2)</f>
        <v>0</v>
      </c>
      <c r="L202" s="256">
        <v>21</v>
      </c>
      <c r="M202" s="256">
        <f>G202*(1+L202/100)</f>
        <v>0</v>
      </c>
      <c r="N202" s="254">
        <v>6.4999999999999997E-4</v>
      </c>
      <c r="O202" s="254">
        <f>ROUND(E202*N202,2)</f>
        <v>0.01</v>
      </c>
      <c r="P202" s="254">
        <v>0</v>
      </c>
      <c r="Q202" s="257">
        <f>ROUND(E202*P202,2)</f>
        <v>0</v>
      </c>
      <c r="R202" s="233" t="s">
        <v>174</v>
      </c>
      <c r="S202" s="233" t="s">
        <v>117</v>
      </c>
      <c r="T202" s="233" t="s">
        <v>117</v>
      </c>
      <c r="U202" s="233">
        <v>0</v>
      </c>
      <c r="V202" s="233">
        <f>ROUND(E202*U202,2)</f>
        <v>0</v>
      </c>
      <c r="W202" s="233"/>
      <c r="X202" s="233" t="s">
        <v>175</v>
      </c>
      <c r="Y202" s="233" t="s">
        <v>119</v>
      </c>
      <c r="Z202" s="212"/>
      <c r="AA202" s="212"/>
      <c r="AB202" s="212"/>
      <c r="AC202" s="212"/>
      <c r="AD202" s="212"/>
      <c r="AE202" s="212"/>
      <c r="AF202" s="212"/>
      <c r="AG202" s="212" t="s">
        <v>176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2.5" outlineLevel="1" x14ac:dyDescent="0.2">
      <c r="A203" s="251">
        <v>123</v>
      </c>
      <c r="B203" s="252" t="s">
        <v>423</v>
      </c>
      <c r="C203" s="263" t="s">
        <v>424</v>
      </c>
      <c r="D203" s="253" t="s">
        <v>373</v>
      </c>
      <c r="E203" s="254">
        <v>10</v>
      </c>
      <c r="F203" s="255"/>
      <c r="G203" s="256">
        <f>ROUND(E203*F203,2)</f>
        <v>0</v>
      </c>
      <c r="H203" s="255"/>
      <c r="I203" s="256">
        <f>ROUND(E203*H203,2)</f>
        <v>0</v>
      </c>
      <c r="J203" s="255"/>
      <c r="K203" s="256">
        <f>ROUND(E203*J203,2)</f>
        <v>0</v>
      </c>
      <c r="L203" s="256">
        <v>21</v>
      </c>
      <c r="M203" s="256">
        <f>G203*(1+L203/100)</f>
        <v>0</v>
      </c>
      <c r="N203" s="254">
        <v>0</v>
      </c>
      <c r="O203" s="254">
        <f>ROUND(E203*N203,2)</f>
        <v>0</v>
      </c>
      <c r="P203" s="254">
        <v>0</v>
      </c>
      <c r="Q203" s="257">
        <f>ROUND(E203*P203,2)</f>
        <v>0</v>
      </c>
      <c r="R203" s="233"/>
      <c r="S203" s="233" t="s">
        <v>267</v>
      </c>
      <c r="T203" s="233" t="s">
        <v>268</v>
      </c>
      <c r="U203" s="233">
        <v>0</v>
      </c>
      <c r="V203" s="233">
        <f>ROUND(E203*U203,2)</f>
        <v>0</v>
      </c>
      <c r="W203" s="233"/>
      <c r="X203" s="233" t="s">
        <v>118</v>
      </c>
      <c r="Y203" s="233" t="s">
        <v>119</v>
      </c>
      <c r="Z203" s="212"/>
      <c r="AA203" s="212"/>
      <c r="AB203" s="212"/>
      <c r="AC203" s="212"/>
      <c r="AD203" s="212"/>
      <c r="AE203" s="212"/>
      <c r="AF203" s="212"/>
      <c r="AG203" s="212" t="s">
        <v>120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ht="22.5" outlineLevel="1" x14ac:dyDescent="0.2">
      <c r="A204" s="251">
        <v>124</v>
      </c>
      <c r="B204" s="252" t="s">
        <v>425</v>
      </c>
      <c r="C204" s="263" t="s">
        <v>426</v>
      </c>
      <c r="D204" s="253" t="s">
        <v>373</v>
      </c>
      <c r="E204" s="254">
        <v>10</v>
      </c>
      <c r="F204" s="255"/>
      <c r="G204" s="256">
        <f>ROUND(E204*F204,2)</f>
        <v>0</v>
      </c>
      <c r="H204" s="255"/>
      <c r="I204" s="256">
        <f>ROUND(E204*H204,2)</f>
        <v>0</v>
      </c>
      <c r="J204" s="255"/>
      <c r="K204" s="256">
        <f>ROUND(E204*J204,2)</f>
        <v>0</v>
      </c>
      <c r="L204" s="256">
        <v>21</v>
      </c>
      <c r="M204" s="256">
        <f>G204*(1+L204/100)</f>
        <v>0</v>
      </c>
      <c r="N204" s="254">
        <v>0</v>
      </c>
      <c r="O204" s="254">
        <f>ROUND(E204*N204,2)</f>
        <v>0</v>
      </c>
      <c r="P204" s="254">
        <v>0</v>
      </c>
      <c r="Q204" s="257">
        <f>ROUND(E204*P204,2)</f>
        <v>0</v>
      </c>
      <c r="R204" s="233"/>
      <c r="S204" s="233" t="s">
        <v>267</v>
      </c>
      <c r="T204" s="233" t="s">
        <v>268</v>
      </c>
      <c r="U204" s="233">
        <v>0</v>
      </c>
      <c r="V204" s="233">
        <f>ROUND(E204*U204,2)</f>
        <v>0</v>
      </c>
      <c r="W204" s="233"/>
      <c r="X204" s="233" t="s">
        <v>118</v>
      </c>
      <c r="Y204" s="233" t="s">
        <v>119</v>
      </c>
      <c r="Z204" s="212"/>
      <c r="AA204" s="212"/>
      <c r="AB204" s="212"/>
      <c r="AC204" s="212"/>
      <c r="AD204" s="212"/>
      <c r="AE204" s="212"/>
      <c r="AF204" s="212"/>
      <c r="AG204" s="212" t="s">
        <v>120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51">
        <v>125</v>
      </c>
      <c r="B205" s="252" t="s">
        <v>380</v>
      </c>
      <c r="C205" s="263" t="s">
        <v>427</v>
      </c>
      <c r="D205" s="253" t="s">
        <v>329</v>
      </c>
      <c r="E205" s="254">
        <v>11</v>
      </c>
      <c r="F205" s="255"/>
      <c r="G205" s="256">
        <f>ROUND(E205*F205,2)</f>
        <v>0</v>
      </c>
      <c r="H205" s="255"/>
      <c r="I205" s="256">
        <f>ROUND(E205*H205,2)</f>
        <v>0</v>
      </c>
      <c r="J205" s="255"/>
      <c r="K205" s="256">
        <f>ROUND(E205*J205,2)</f>
        <v>0</v>
      </c>
      <c r="L205" s="256">
        <v>21</v>
      </c>
      <c r="M205" s="256">
        <f>G205*(1+L205/100)</f>
        <v>0</v>
      </c>
      <c r="N205" s="254">
        <v>6.2E-4</v>
      </c>
      <c r="O205" s="254">
        <f>ROUND(E205*N205,2)</f>
        <v>0.01</v>
      </c>
      <c r="P205" s="254">
        <v>0</v>
      </c>
      <c r="Q205" s="257">
        <f>ROUND(E205*P205,2)</f>
        <v>0</v>
      </c>
      <c r="R205" s="233"/>
      <c r="S205" s="233" t="s">
        <v>117</v>
      </c>
      <c r="T205" s="233" t="s">
        <v>117</v>
      </c>
      <c r="U205" s="233">
        <v>2.6</v>
      </c>
      <c r="V205" s="233">
        <f>ROUND(E205*U205,2)</f>
        <v>28.6</v>
      </c>
      <c r="W205" s="233"/>
      <c r="X205" s="233" t="s">
        <v>355</v>
      </c>
      <c r="Y205" s="233" t="s">
        <v>119</v>
      </c>
      <c r="Z205" s="212"/>
      <c r="AA205" s="212"/>
      <c r="AB205" s="212"/>
      <c r="AC205" s="212"/>
      <c r="AD205" s="212"/>
      <c r="AE205" s="212"/>
      <c r="AF205" s="212"/>
      <c r="AG205" s="212" t="s">
        <v>356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22.5" outlineLevel="1" x14ac:dyDescent="0.2">
      <c r="A206" s="251">
        <v>126</v>
      </c>
      <c r="B206" s="252" t="s">
        <v>428</v>
      </c>
      <c r="C206" s="263" t="s">
        <v>429</v>
      </c>
      <c r="D206" s="253" t="s">
        <v>329</v>
      </c>
      <c r="E206" s="254">
        <v>1</v>
      </c>
      <c r="F206" s="255"/>
      <c r="G206" s="256">
        <f>ROUND(E206*F206,2)</f>
        <v>0</v>
      </c>
      <c r="H206" s="255"/>
      <c r="I206" s="256">
        <f>ROUND(E206*H206,2)</f>
        <v>0</v>
      </c>
      <c r="J206" s="255"/>
      <c r="K206" s="256">
        <f>ROUND(E206*J206,2)</f>
        <v>0</v>
      </c>
      <c r="L206" s="256">
        <v>21</v>
      </c>
      <c r="M206" s="256">
        <f>G206*(1+L206/100)</f>
        <v>0</v>
      </c>
      <c r="N206" s="254">
        <v>3.32E-3</v>
      </c>
      <c r="O206" s="254">
        <f>ROUND(E206*N206,2)</f>
        <v>0</v>
      </c>
      <c r="P206" s="254">
        <v>0</v>
      </c>
      <c r="Q206" s="257">
        <f>ROUND(E206*P206,2)</f>
        <v>0</v>
      </c>
      <c r="R206" s="233"/>
      <c r="S206" s="233" t="s">
        <v>117</v>
      </c>
      <c r="T206" s="233" t="s">
        <v>117</v>
      </c>
      <c r="U206" s="233">
        <v>0.59</v>
      </c>
      <c r="V206" s="233">
        <f>ROUND(E206*U206,2)</f>
        <v>0.59</v>
      </c>
      <c r="W206" s="233"/>
      <c r="X206" s="233" t="s">
        <v>118</v>
      </c>
      <c r="Y206" s="233" t="s">
        <v>119</v>
      </c>
      <c r="Z206" s="212"/>
      <c r="AA206" s="212"/>
      <c r="AB206" s="212"/>
      <c r="AC206" s="212"/>
      <c r="AD206" s="212"/>
      <c r="AE206" s="212"/>
      <c r="AF206" s="212"/>
      <c r="AG206" s="212" t="s">
        <v>120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51">
        <v>127</v>
      </c>
      <c r="B207" s="252" t="s">
        <v>430</v>
      </c>
      <c r="C207" s="263" t="s">
        <v>431</v>
      </c>
      <c r="D207" s="253" t="s">
        <v>329</v>
      </c>
      <c r="E207" s="254">
        <v>22</v>
      </c>
      <c r="F207" s="255"/>
      <c r="G207" s="256">
        <f>ROUND(E207*F207,2)</f>
        <v>0</v>
      </c>
      <c r="H207" s="255"/>
      <c r="I207" s="256">
        <f>ROUND(E207*H207,2)</f>
        <v>0</v>
      </c>
      <c r="J207" s="255"/>
      <c r="K207" s="256">
        <f>ROUND(E207*J207,2)</f>
        <v>0</v>
      </c>
      <c r="L207" s="256">
        <v>21</v>
      </c>
      <c r="M207" s="256">
        <f>G207*(1+L207/100)</f>
        <v>0</v>
      </c>
      <c r="N207" s="254">
        <v>2.4000000000000001E-4</v>
      </c>
      <c r="O207" s="254">
        <f>ROUND(E207*N207,2)</f>
        <v>0.01</v>
      </c>
      <c r="P207" s="254">
        <v>0</v>
      </c>
      <c r="Q207" s="257">
        <f>ROUND(E207*P207,2)</f>
        <v>0</v>
      </c>
      <c r="R207" s="233"/>
      <c r="S207" s="233" t="s">
        <v>117</v>
      </c>
      <c r="T207" s="233" t="s">
        <v>117</v>
      </c>
      <c r="U207" s="233">
        <v>0.12</v>
      </c>
      <c r="V207" s="233">
        <f>ROUND(E207*U207,2)</f>
        <v>2.64</v>
      </c>
      <c r="W207" s="233"/>
      <c r="X207" s="233" t="s">
        <v>118</v>
      </c>
      <c r="Y207" s="233" t="s">
        <v>119</v>
      </c>
      <c r="Z207" s="212"/>
      <c r="AA207" s="212"/>
      <c r="AB207" s="212"/>
      <c r="AC207" s="212"/>
      <c r="AD207" s="212"/>
      <c r="AE207" s="212"/>
      <c r="AF207" s="212"/>
      <c r="AG207" s="212" t="s">
        <v>120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51">
        <v>128</v>
      </c>
      <c r="B208" s="252" t="s">
        <v>432</v>
      </c>
      <c r="C208" s="263" t="s">
        <v>433</v>
      </c>
      <c r="D208" s="253" t="s">
        <v>171</v>
      </c>
      <c r="E208" s="254">
        <v>6</v>
      </c>
      <c r="F208" s="255"/>
      <c r="G208" s="256">
        <f>ROUND(E208*F208,2)</f>
        <v>0</v>
      </c>
      <c r="H208" s="255"/>
      <c r="I208" s="256">
        <f>ROUND(E208*H208,2)</f>
        <v>0</v>
      </c>
      <c r="J208" s="255"/>
      <c r="K208" s="256">
        <f>ROUND(E208*J208,2)</f>
        <v>0</v>
      </c>
      <c r="L208" s="256">
        <v>21</v>
      </c>
      <c r="M208" s="256">
        <f>G208*(1+L208/100)</f>
        <v>0</v>
      </c>
      <c r="N208" s="254">
        <v>6.9999999999999999E-4</v>
      </c>
      <c r="O208" s="254">
        <f>ROUND(E208*N208,2)</f>
        <v>0</v>
      </c>
      <c r="P208" s="254">
        <v>0</v>
      </c>
      <c r="Q208" s="257">
        <f>ROUND(E208*P208,2)</f>
        <v>0</v>
      </c>
      <c r="R208" s="233"/>
      <c r="S208" s="233" t="s">
        <v>117</v>
      </c>
      <c r="T208" s="233" t="s">
        <v>268</v>
      </c>
      <c r="U208" s="233">
        <v>0.37</v>
      </c>
      <c r="V208" s="233">
        <f>ROUND(E208*U208,2)</f>
        <v>2.2200000000000002</v>
      </c>
      <c r="W208" s="233"/>
      <c r="X208" s="233" t="s">
        <v>355</v>
      </c>
      <c r="Y208" s="233" t="s">
        <v>119</v>
      </c>
      <c r="Z208" s="212"/>
      <c r="AA208" s="212"/>
      <c r="AB208" s="212"/>
      <c r="AC208" s="212"/>
      <c r="AD208" s="212"/>
      <c r="AE208" s="212"/>
      <c r="AF208" s="212"/>
      <c r="AG208" s="212" t="s">
        <v>356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51">
        <v>129</v>
      </c>
      <c r="B209" s="252" t="s">
        <v>434</v>
      </c>
      <c r="C209" s="263" t="s">
        <v>435</v>
      </c>
      <c r="D209" s="253" t="s">
        <v>203</v>
      </c>
      <c r="E209" s="254">
        <v>0.32058999999999999</v>
      </c>
      <c r="F209" s="255"/>
      <c r="G209" s="256">
        <f>ROUND(E209*F209,2)</f>
        <v>0</v>
      </c>
      <c r="H209" s="255"/>
      <c r="I209" s="256">
        <f>ROUND(E209*H209,2)</f>
        <v>0</v>
      </c>
      <c r="J209" s="255"/>
      <c r="K209" s="256">
        <f>ROUND(E209*J209,2)</f>
        <v>0</v>
      </c>
      <c r="L209" s="256">
        <v>21</v>
      </c>
      <c r="M209" s="256">
        <f>G209*(1+L209/100)</f>
        <v>0</v>
      </c>
      <c r="N209" s="254">
        <v>0</v>
      </c>
      <c r="O209" s="254">
        <f>ROUND(E209*N209,2)</f>
        <v>0</v>
      </c>
      <c r="P209" s="254">
        <v>0</v>
      </c>
      <c r="Q209" s="257">
        <f>ROUND(E209*P209,2)</f>
        <v>0</v>
      </c>
      <c r="R209" s="233"/>
      <c r="S209" s="233" t="s">
        <v>117</v>
      </c>
      <c r="T209" s="233" t="s">
        <v>117</v>
      </c>
      <c r="U209" s="233">
        <v>1.5169999999999999</v>
      </c>
      <c r="V209" s="233">
        <f>ROUND(E209*U209,2)</f>
        <v>0.49</v>
      </c>
      <c r="W209" s="233"/>
      <c r="X209" s="233" t="s">
        <v>204</v>
      </c>
      <c r="Y209" s="233" t="s">
        <v>119</v>
      </c>
      <c r="Z209" s="212"/>
      <c r="AA209" s="212"/>
      <c r="AB209" s="212"/>
      <c r="AC209" s="212"/>
      <c r="AD209" s="212"/>
      <c r="AE209" s="212"/>
      <c r="AF209" s="212"/>
      <c r="AG209" s="212" t="s">
        <v>205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x14ac:dyDescent="0.2">
      <c r="A210" s="238" t="s">
        <v>112</v>
      </c>
      <c r="B210" s="239" t="s">
        <v>75</v>
      </c>
      <c r="C210" s="260" t="s">
        <v>76</v>
      </c>
      <c r="D210" s="240"/>
      <c r="E210" s="241"/>
      <c r="F210" s="242"/>
      <c r="G210" s="242">
        <f>SUMIF(AG211:AG212,"&lt;&gt;NOR",G211:G212)</f>
        <v>0</v>
      </c>
      <c r="H210" s="242"/>
      <c r="I210" s="242">
        <f>SUM(I211:I212)</f>
        <v>0</v>
      </c>
      <c r="J210" s="242"/>
      <c r="K210" s="242">
        <f>SUM(K211:K212)</f>
        <v>0</v>
      </c>
      <c r="L210" s="242"/>
      <c r="M210" s="242">
        <f>SUM(M211:M212)</f>
        <v>0</v>
      </c>
      <c r="N210" s="241"/>
      <c r="O210" s="241">
        <f>SUM(O211:O212)</f>
        <v>0.04</v>
      </c>
      <c r="P210" s="241"/>
      <c r="Q210" s="243">
        <f>SUM(Q211:Q212)</f>
        <v>0</v>
      </c>
      <c r="R210" s="237"/>
      <c r="S210" s="237"/>
      <c r="T210" s="237"/>
      <c r="U210" s="237"/>
      <c r="V210" s="237">
        <f>SUM(V211:V212)</f>
        <v>6.81</v>
      </c>
      <c r="W210" s="237"/>
      <c r="X210" s="237"/>
      <c r="Y210" s="237"/>
      <c r="AG210" t="s">
        <v>113</v>
      </c>
    </row>
    <row r="211" spans="1:60" outlineLevel="1" x14ac:dyDescent="0.2">
      <c r="A211" s="251">
        <v>130</v>
      </c>
      <c r="B211" s="252" t="s">
        <v>436</v>
      </c>
      <c r="C211" s="263" t="s">
        <v>437</v>
      </c>
      <c r="D211" s="253" t="s">
        <v>329</v>
      </c>
      <c r="E211" s="254">
        <v>3</v>
      </c>
      <c r="F211" s="255"/>
      <c r="G211" s="256">
        <f>ROUND(E211*F211,2)</f>
        <v>0</v>
      </c>
      <c r="H211" s="255"/>
      <c r="I211" s="256">
        <f>ROUND(E211*H211,2)</f>
        <v>0</v>
      </c>
      <c r="J211" s="255"/>
      <c r="K211" s="256">
        <f>ROUND(E211*J211,2)</f>
        <v>0</v>
      </c>
      <c r="L211" s="256">
        <v>21</v>
      </c>
      <c r="M211" s="256">
        <f>G211*(1+L211/100)</f>
        <v>0</v>
      </c>
      <c r="N211" s="254">
        <v>8.9999999999999993E-3</v>
      </c>
      <c r="O211" s="254">
        <f>ROUND(E211*N211,2)</f>
        <v>0.03</v>
      </c>
      <c r="P211" s="254">
        <v>0</v>
      </c>
      <c r="Q211" s="257">
        <f>ROUND(E211*P211,2)</f>
        <v>0</v>
      </c>
      <c r="R211" s="233"/>
      <c r="S211" s="233" t="s">
        <v>117</v>
      </c>
      <c r="T211" s="233" t="s">
        <v>117</v>
      </c>
      <c r="U211" s="233">
        <v>1.77</v>
      </c>
      <c r="V211" s="233">
        <f>ROUND(E211*U211,2)</f>
        <v>5.31</v>
      </c>
      <c r="W211" s="233"/>
      <c r="X211" s="233" t="s">
        <v>118</v>
      </c>
      <c r="Y211" s="233" t="s">
        <v>119</v>
      </c>
      <c r="Z211" s="212"/>
      <c r="AA211" s="212"/>
      <c r="AB211" s="212"/>
      <c r="AC211" s="212"/>
      <c r="AD211" s="212"/>
      <c r="AE211" s="212"/>
      <c r="AF211" s="212"/>
      <c r="AG211" s="212" t="s">
        <v>120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51">
        <v>131</v>
      </c>
      <c r="B212" s="252" t="s">
        <v>438</v>
      </c>
      <c r="C212" s="263" t="s">
        <v>439</v>
      </c>
      <c r="D212" s="253" t="s">
        <v>329</v>
      </c>
      <c r="E212" s="254">
        <v>1</v>
      </c>
      <c r="F212" s="255"/>
      <c r="G212" s="256">
        <f>ROUND(E212*F212,2)</f>
        <v>0</v>
      </c>
      <c r="H212" s="255"/>
      <c r="I212" s="256">
        <f>ROUND(E212*H212,2)</f>
        <v>0</v>
      </c>
      <c r="J212" s="255"/>
      <c r="K212" s="256">
        <f>ROUND(E212*J212,2)</f>
        <v>0</v>
      </c>
      <c r="L212" s="256">
        <v>21</v>
      </c>
      <c r="M212" s="256">
        <f>G212*(1+L212/100)</f>
        <v>0</v>
      </c>
      <c r="N212" s="254">
        <v>1.2E-2</v>
      </c>
      <c r="O212" s="254">
        <f>ROUND(E212*N212,2)</f>
        <v>0.01</v>
      </c>
      <c r="P212" s="254">
        <v>0</v>
      </c>
      <c r="Q212" s="257">
        <f>ROUND(E212*P212,2)</f>
        <v>0</v>
      </c>
      <c r="R212" s="233"/>
      <c r="S212" s="233" t="s">
        <v>117</v>
      </c>
      <c r="T212" s="233" t="s">
        <v>117</v>
      </c>
      <c r="U212" s="233">
        <v>1.5</v>
      </c>
      <c r="V212" s="233">
        <f>ROUND(E212*U212,2)</f>
        <v>1.5</v>
      </c>
      <c r="W212" s="233"/>
      <c r="X212" s="233" t="s">
        <v>118</v>
      </c>
      <c r="Y212" s="233" t="s">
        <v>119</v>
      </c>
      <c r="Z212" s="212"/>
      <c r="AA212" s="212"/>
      <c r="AB212" s="212"/>
      <c r="AC212" s="212"/>
      <c r="AD212" s="212"/>
      <c r="AE212" s="212"/>
      <c r="AF212" s="212"/>
      <c r="AG212" s="212" t="s">
        <v>120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x14ac:dyDescent="0.2">
      <c r="A213" s="238" t="s">
        <v>112</v>
      </c>
      <c r="B213" s="239" t="s">
        <v>77</v>
      </c>
      <c r="C213" s="260" t="s">
        <v>78</v>
      </c>
      <c r="D213" s="240"/>
      <c r="E213" s="241"/>
      <c r="F213" s="242"/>
      <c r="G213" s="242">
        <f>SUMIF(AG214:AG215,"&lt;&gt;NOR",G214:G215)</f>
        <v>0</v>
      </c>
      <c r="H213" s="242"/>
      <c r="I213" s="242">
        <f>SUM(I214:I215)</f>
        <v>0</v>
      </c>
      <c r="J213" s="242"/>
      <c r="K213" s="242">
        <f>SUM(K214:K215)</f>
        <v>0</v>
      </c>
      <c r="L213" s="242"/>
      <c r="M213" s="242">
        <f>SUM(M214:M215)</f>
        <v>0</v>
      </c>
      <c r="N213" s="241"/>
      <c r="O213" s="241">
        <f>SUM(O214:O215)</f>
        <v>0.05</v>
      </c>
      <c r="P213" s="241"/>
      <c r="Q213" s="243">
        <f>SUM(Q214:Q215)</f>
        <v>0</v>
      </c>
      <c r="R213" s="237"/>
      <c r="S213" s="237"/>
      <c r="T213" s="237"/>
      <c r="U213" s="237"/>
      <c r="V213" s="237">
        <f>SUM(V214:V215)</f>
        <v>35.190000000000005</v>
      </c>
      <c r="W213" s="237"/>
      <c r="X213" s="237"/>
      <c r="Y213" s="237"/>
      <c r="AG213" t="s">
        <v>113</v>
      </c>
    </row>
    <row r="214" spans="1:60" outlineLevel="1" x14ac:dyDescent="0.2">
      <c r="A214" s="251">
        <v>132</v>
      </c>
      <c r="B214" s="252" t="s">
        <v>440</v>
      </c>
      <c r="C214" s="263" t="s">
        <v>441</v>
      </c>
      <c r="D214" s="253" t="s">
        <v>166</v>
      </c>
      <c r="E214" s="254">
        <v>159</v>
      </c>
      <c r="F214" s="255"/>
      <c r="G214" s="256">
        <f>ROUND(E214*F214,2)</f>
        <v>0</v>
      </c>
      <c r="H214" s="255"/>
      <c r="I214" s="256">
        <f>ROUND(E214*H214,2)</f>
        <v>0</v>
      </c>
      <c r="J214" s="255"/>
      <c r="K214" s="256">
        <f>ROUND(E214*J214,2)</f>
        <v>0</v>
      </c>
      <c r="L214" s="256">
        <v>21</v>
      </c>
      <c r="M214" s="256">
        <f>G214*(1+L214/100)</f>
        <v>0</v>
      </c>
      <c r="N214" s="254">
        <v>0</v>
      </c>
      <c r="O214" s="254">
        <f>ROUND(E214*N214,2)</f>
        <v>0</v>
      </c>
      <c r="P214" s="254">
        <v>0</v>
      </c>
      <c r="Q214" s="257">
        <f>ROUND(E214*P214,2)</f>
        <v>0</v>
      </c>
      <c r="R214" s="233"/>
      <c r="S214" s="233" t="s">
        <v>117</v>
      </c>
      <c r="T214" s="233" t="s">
        <v>117</v>
      </c>
      <c r="U214" s="233">
        <v>0.01</v>
      </c>
      <c r="V214" s="233">
        <f>ROUND(E214*U214,2)</f>
        <v>1.59</v>
      </c>
      <c r="W214" s="233"/>
      <c r="X214" s="233" t="s">
        <v>118</v>
      </c>
      <c r="Y214" s="233" t="s">
        <v>119</v>
      </c>
      <c r="Z214" s="212"/>
      <c r="AA214" s="212"/>
      <c r="AB214" s="212"/>
      <c r="AC214" s="212"/>
      <c r="AD214" s="212"/>
      <c r="AE214" s="212"/>
      <c r="AF214" s="212"/>
      <c r="AG214" s="212" t="s">
        <v>120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22.5" outlineLevel="1" x14ac:dyDescent="0.2">
      <c r="A215" s="251">
        <v>133</v>
      </c>
      <c r="B215" s="252" t="s">
        <v>442</v>
      </c>
      <c r="C215" s="263" t="s">
        <v>443</v>
      </c>
      <c r="D215" s="253" t="s">
        <v>444</v>
      </c>
      <c r="E215" s="254">
        <v>160</v>
      </c>
      <c r="F215" s="255"/>
      <c r="G215" s="256">
        <f>ROUND(E215*F215,2)</f>
        <v>0</v>
      </c>
      <c r="H215" s="255"/>
      <c r="I215" s="256">
        <f>ROUND(E215*H215,2)</f>
        <v>0</v>
      </c>
      <c r="J215" s="255"/>
      <c r="K215" s="256">
        <f>ROUND(E215*J215,2)</f>
        <v>0</v>
      </c>
      <c r="L215" s="256">
        <v>21</v>
      </c>
      <c r="M215" s="256">
        <f>G215*(1+L215/100)</f>
        <v>0</v>
      </c>
      <c r="N215" s="254">
        <v>3.3E-4</v>
      </c>
      <c r="O215" s="254">
        <f>ROUND(E215*N215,2)</f>
        <v>0.05</v>
      </c>
      <c r="P215" s="254">
        <v>0</v>
      </c>
      <c r="Q215" s="257">
        <f>ROUND(E215*P215,2)</f>
        <v>0</v>
      </c>
      <c r="R215" s="233"/>
      <c r="S215" s="233" t="s">
        <v>117</v>
      </c>
      <c r="T215" s="233" t="s">
        <v>117</v>
      </c>
      <c r="U215" s="233">
        <v>0.21</v>
      </c>
      <c r="V215" s="233">
        <f>ROUND(E215*U215,2)</f>
        <v>33.6</v>
      </c>
      <c r="W215" s="233"/>
      <c r="X215" s="233" t="s">
        <v>118</v>
      </c>
      <c r="Y215" s="233" t="s">
        <v>119</v>
      </c>
      <c r="Z215" s="212"/>
      <c r="AA215" s="212"/>
      <c r="AB215" s="212"/>
      <c r="AC215" s="212"/>
      <c r="AD215" s="212"/>
      <c r="AE215" s="212"/>
      <c r="AF215" s="212"/>
      <c r="AG215" s="212" t="s">
        <v>120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x14ac:dyDescent="0.2">
      <c r="A216" s="238" t="s">
        <v>112</v>
      </c>
      <c r="B216" s="239" t="s">
        <v>79</v>
      </c>
      <c r="C216" s="260" t="s">
        <v>80</v>
      </c>
      <c r="D216" s="240"/>
      <c r="E216" s="241"/>
      <c r="F216" s="242"/>
      <c r="G216" s="242">
        <f>SUMIF(AG217:AG217,"&lt;&gt;NOR",G217:G217)</f>
        <v>0</v>
      </c>
      <c r="H216" s="242"/>
      <c r="I216" s="242">
        <f>SUM(I217:I217)</f>
        <v>0</v>
      </c>
      <c r="J216" s="242"/>
      <c r="K216" s="242">
        <f>SUM(K217:K217)</f>
        <v>0</v>
      </c>
      <c r="L216" s="242"/>
      <c r="M216" s="242">
        <f>SUM(M217:M217)</f>
        <v>0</v>
      </c>
      <c r="N216" s="241"/>
      <c r="O216" s="241">
        <f>SUM(O217:O217)</f>
        <v>0</v>
      </c>
      <c r="P216" s="241"/>
      <c r="Q216" s="243">
        <f>SUM(Q217:Q217)</f>
        <v>0</v>
      </c>
      <c r="R216" s="237"/>
      <c r="S216" s="237"/>
      <c r="T216" s="237"/>
      <c r="U216" s="237"/>
      <c r="V216" s="237">
        <f>SUM(V217:V217)</f>
        <v>0.8</v>
      </c>
      <c r="W216" s="237"/>
      <c r="X216" s="237"/>
      <c r="Y216" s="237"/>
      <c r="AG216" t="s">
        <v>113</v>
      </c>
    </row>
    <row r="217" spans="1:60" outlineLevel="1" x14ac:dyDescent="0.2">
      <c r="A217" s="251">
        <v>134</v>
      </c>
      <c r="B217" s="252" t="s">
        <v>445</v>
      </c>
      <c r="C217" s="263" t="s">
        <v>446</v>
      </c>
      <c r="D217" s="253" t="s">
        <v>329</v>
      </c>
      <c r="E217" s="254">
        <v>2</v>
      </c>
      <c r="F217" s="255"/>
      <c r="G217" s="256">
        <f>ROUND(E217*F217,2)</f>
        <v>0</v>
      </c>
      <c r="H217" s="255"/>
      <c r="I217" s="256">
        <f>ROUND(E217*H217,2)</f>
        <v>0</v>
      </c>
      <c r="J217" s="255"/>
      <c r="K217" s="256">
        <f>ROUND(E217*J217,2)</f>
        <v>0</v>
      </c>
      <c r="L217" s="256">
        <v>21</v>
      </c>
      <c r="M217" s="256">
        <f>G217*(1+L217/100)</f>
        <v>0</v>
      </c>
      <c r="N217" s="254">
        <v>0</v>
      </c>
      <c r="O217" s="254">
        <f>ROUND(E217*N217,2)</f>
        <v>0</v>
      </c>
      <c r="P217" s="254">
        <v>0</v>
      </c>
      <c r="Q217" s="257">
        <f>ROUND(E217*P217,2)</f>
        <v>0</v>
      </c>
      <c r="R217" s="233"/>
      <c r="S217" s="233" t="s">
        <v>117</v>
      </c>
      <c r="T217" s="233" t="s">
        <v>268</v>
      </c>
      <c r="U217" s="233">
        <v>0.4</v>
      </c>
      <c r="V217" s="233">
        <f>ROUND(E217*U217,2)</f>
        <v>0.8</v>
      </c>
      <c r="W217" s="233"/>
      <c r="X217" s="233" t="s">
        <v>118</v>
      </c>
      <c r="Y217" s="233" t="s">
        <v>119</v>
      </c>
      <c r="Z217" s="212"/>
      <c r="AA217" s="212"/>
      <c r="AB217" s="212"/>
      <c r="AC217" s="212"/>
      <c r="AD217" s="212"/>
      <c r="AE217" s="212"/>
      <c r="AF217" s="212"/>
      <c r="AG217" s="212" t="s">
        <v>120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x14ac:dyDescent="0.2">
      <c r="A218" s="238" t="s">
        <v>112</v>
      </c>
      <c r="B218" s="239" t="s">
        <v>81</v>
      </c>
      <c r="C218" s="260" t="s">
        <v>82</v>
      </c>
      <c r="D218" s="240"/>
      <c r="E218" s="241"/>
      <c r="F218" s="242"/>
      <c r="G218" s="242">
        <f>SUMIF(AG219:AG224,"&lt;&gt;NOR",G219:G224)</f>
        <v>0</v>
      </c>
      <c r="H218" s="242"/>
      <c r="I218" s="242">
        <f>SUM(I219:I224)</f>
        <v>0</v>
      </c>
      <c r="J218" s="242"/>
      <c r="K218" s="242">
        <f>SUM(K219:K224)</f>
        <v>0</v>
      </c>
      <c r="L218" s="242"/>
      <c r="M218" s="242">
        <f>SUM(M219:M224)</f>
        <v>0</v>
      </c>
      <c r="N218" s="241"/>
      <c r="O218" s="241">
        <f>SUM(O219:O224)</f>
        <v>0</v>
      </c>
      <c r="P218" s="241"/>
      <c r="Q218" s="243">
        <f>SUM(Q219:Q224)</f>
        <v>0</v>
      </c>
      <c r="R218" s="237"/>
      <c r="S218" s="237"/>
      <c r="T218" s="237"/>
      <c r="U218" s="237"/>
      <c r="V218" s="237">
        <f>SUM(V219:V224)</f>
        <v>7.4700000000000006</v>
      </c>
      <c r="W218" s="237"/>
      <c r="X218" s="237"/>
      <c r="Y218" s="237"/>
      <c r="AG218" t="s">
        <v>113</v>
      </c>
    </row>
    <row r="219" spans="1:60" outlineLevel="1" x14ac:dyDescent="0.2">
      <c r="A219" s="251">
        <v>135</v>
      </c>
      <c r="B219" s="252" t="s">
        <v>447</v>
      </c>
      <c r="C219" s="263" t="s">
        <v>448</v>
      </c>
      <c r="D219" s="253" t="s">
        <v>203</v>
      </c>
      <c r="E219" s="254">
        <v>2.4979</v>
      </c>
      <c r="F219" s="255"/>
      <c r="G219" s="256">
        <f>ROUND(E219*F219,2)</f>
        <v>0</v>
      </c>
      <c r="H219" s="255"/>
      <c r="I219" s="256">
        <f>ROUND(E219*H219,2)</f>
        <v>0</v>
      </c>
      <c r="J219" s="255"/>
      <c r="K219" s="256">
        <f>ROUND(E219*J219,2)</f>
        <v>0</v>
      </c>
      <c r="L219" s="256">
        <v>21</v>
      </c>
      <c r="M219" s="256">
        <f>G219*(1+L219/100)</f>
        <v>0</v>
      </c>
      <c r="N219" s="254">
        <v>0</v>
      </c>
      <c r="O219" s="254">
        <f>ROUND(E219*N219,2)</f>
        <v>0</v>
      </c>
      <c r="P219" s="254">
        <v>0</v>
      </c>
      <c r="Q219" s="257">
        <f>ROUND(E219*P219,2)</f>
        <v>0</v>
      </c>
      <c r="R219" s="233"/>
      <c r="S219" s="233" t="s">
        <v>117</v>
      </c>
      <c r="T219" s="233" t="s">
        <v>117</v>
      </c>
      <c r="U219" s="233">
        <v>0.93300000000000005</v>
      </c>
      <c r="V219" s="233">
        <f>ROUND(E219*U219,2)</f>
        <v>2.33</v>
      </c>
      <c r="W219" s="233"/>
      <c r="X219" s="233" t="s">
        <v>449</v>
      </c>
      <c r="Y219" s="233" t="s">
        <v>119</v>
      </c>
      <c r="Z219" s="212"/>
      <c r="AA219" s="212"/>
      <c r="AB219" s="212"/>
      <c r="AC219" s="212"/>
      <c r="AD219" s="212"/>
      <c r="AE219" s="212"/>
      <c r="AF219" s="212"/>
      <c r="AG219" s="212" t="s">
        <v>450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51">
        <v>136</v>
      </c>
      <c r="B220" s="252" t="s">
        <v>451</v>
      </c>
      <c r="C220" s="263" t="s">
        <v>452</v>
      </c>
      <c r="D220" s="253" t="s">
        <v>203</v>
      </c>
      <c r="E220" s="254">
        <v>2.4979</v>
      </c>
      <c r="F220" s="255"/>
      <c r="G220" s="256">
        <f>ROUND(E220*F220,2)</f>
        <v>0</v>
      </c>
      <c r="H220" s="255"/>
      <c r="I220" s="256">
        <f>ROUND(E220*H220,2)</f>
        <v>0</v>
      </c>
      <c r="J220" s="255"/>
      <c r="K220" s="256">
        <f>ROUND(E220*J220,2)</f>
        <v>0</v>
      </c>
      <c r="L220" s="256">
        <v>21</v>
      </c>
      <c r="M220" s="256">
        <f>G220*(1+L220/100)</f>
        <v>0</v>
      </c>
      <c r="N220" s="254">
        <v>0</v>
      </c>
      <c r="O220" s="254">
        <f>ROUND(E220*N220,2)</f>
        <v>0</v>
      </c>
      <c r="P220" s="254">
        <v>0</v>
      </c>
      <c r="Q220" s="257">
        <f>ROUND(E220*P220,2)</f>
        <v>0</v>
      </c>
      <c r="R220" s="233"/>
      <c r="S220" s="233" t="s">
        <v>117</v>
      </c>
      <c r="T220" s="233" t="s">
        <v>117</v>
      </c>
      <c r="U220" s="233">
        <v>0.49</v>
      </c>
      <c r="V220" s="233">
        <f>ROUND(E220*U220,2)</f>
        <v>1.22</v>
      </c>
      <c r="W220" s="233"/>
      <c r="X220" s="233" t="s">
        <v>449</v>
      </c>
      <c r="Y220" s="233" t="s">
        <v>119</v>
      </c>
      <c r="Z220" s="212"/>
      <c r="AA220" s="212"/>
      <c r="AB220" s="212"/>
      <c r="AC220" s="212"/>
      <c r="AD220" s="212"/>
      <c r="AE220" s="212"/>
      <c r="AF220" s="212"/>
      <c r="AG220" s="212" t="s">
        <v>450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51">
        <v>137</v>
      </c>
      <c r="B221" s="252" t="s">
        <v>453</v>
      </c>
      <c r="C221" s="263" t="s">
        <v>454</v>
      </c>
      <c r="D221" s="253" t="s">
        <v>203</v>
      </c>
      <c r="E221" s="254">
        <v>47.4602</v>
      </c>
      <c r="F221" s="255"/>
      <c r="G221" s="256">
        <f>ROUND(E221*F221,2)</f>
        <v>0</v>
      </c>
      <c r="H221" s="255"/>
      <c r="I221" s="256">
        <f>ROUND(E221*H221,2)</f>
        <v>0</v>
      </c>
      <c r="J221" s="255"/>
      <c r="K221" s="256">
        <f>ROUND(E221*J221,2)</f>
        <v>0</v>
      </c>
      <c r="L221" s="256">
        <v>21</v>
      </c>
      <c r="M221" s="256">
        <f>G221*(1+L221/100)</f>
        <v>0</v>
      </c>
      <c r="N221" s="254">
        <v>0</v>
      </c>
      <c r="O221" s="254">
        <f>ROUND(E221*N221,2)</f>
        <v>0</v>
      </c>
      <c r="P221" s="254">
        <v>0</v>
      </c>
      <c r="Q221" s="257">
        <f>ROUND(E221*P221,2)</f>
        <v>0</v>
      </c>
      <c r="R221" s="233"/>
      <c r="S221" s="233" t="s">
        <v>117</v>
      </c>
      <c r="T221" s="233" t="s">
        <v>117</v>
      </c>
      <c r="U221" s="233">
        <v>0</v>
      </c>
      <c r="V221" s="233">
        <f>ROUND(E221*U221,2)</f>
        <v>0</v>
      </c>
      <c r="W221" s="233"/>
      <c r="X221" s="233" t="s">
        <v>449</v>
      </c>
      <c r="Y221" s="233" t="s">
        <v>119</v>
      </c>
      <c r="Z221" s="212"/>
      <c r="AA221" s="212"/>
      <c r="AB221" s="212"/>
      <c r="AC221" s="212"/>
      <c r="AD221" s="212"/>
      <c r="AE221" s="212"/>
      <c r="AF221" s="212"/>
      <c r="AG221" s="212" t="s">
        <v>450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ht="22.5" outlineLevel="1" x14ac:dyDescent="0.2">
      <c r="A222" s="251">
        <v>138</v>
      </c>
      <c r="B222" s="252" t="s">
        <v>455</v>
      </c>
      <c r="C222" s="263" t="s">
        <v>456</v>
      </c>
      <c r="D222" s="253" t="s">
        <v>203</v>
      </c>
      <c r="E222" s="254">
        <v>2.4979</v>
      </c>
      <c r="F222" s="255"/>
      <c r="G222" s="256">
        <f>ROUND(E222*F222,2)</f>
        <v>0</v>
      </c>
      <c r="H222" s="255"/>
      <c r="I222" s="256">
        <f>ROUND(E222*H222,2)</f>
        <v>0</v>
      </c>
      <c r="J222" s="255"/>
      <c r="K222" s="256">
        <f>ROUND(E222*J222,2)</f>
        <v>0</v>
      </c>
      <c r="L222" s="256">
        <v>21</v>
      </c>
      <c r="M222" s="256">
        <f>G222*(1+L222/100)</f>
        <v>0</v>
      </c>
      <c r="N222" s="254">
        <v>0</v>
      </c>
      <c r="O222" s="254">
        <f>ROUND(E222*N222,2)</f>
        <v>0</v>
      </c>
      <c r="P222" s="254">
        <v>0</v>
      </c>
      <c r="Q222" s="257">
        <f>ROUND(E222*P222,2)</f>
        <v>0</v>
      </c>
      <c r="R222" s="233"/>
      <c r="S222" s="233" t="s">
        <v>117</v>
      </c>
      <c r="T222" s="233" t="s">
        <v>117</v>
      </c>
      <c r="U222" s="233">
        <v>0</v>
      </c>
      <c r="V222" s="233">
        <f>ROUND(E222*U222,2)</f>
        <v>0</v>
      </c>
      <c r="W222" s="233"/>
      <c r="X222" s="233" t="s">
        <v>449</v>
      </c>
      <c r="Y222" s="233" t="s">
        <v>119</v>
      </c>
      <c r="Z222" s="212"/>
      <c r="AA222" s="212"/>
      <c r="AB222" s="212"/>
      <c r="AC222" s="212"/>
      <c r="AD222" s="212"/>
      <c r="AE222" s="212"/>
      <c r="AF222" s="212"/>
      <c r="AG222" s="212" t="s">
        <v>450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51">
        <v>139</v>
      </c>
      <c r="B223" s="252" t="s">
        <v>457</v>
      </c>
      <c r="C223" s="263" t="s">
        <v>458</v>
      </c>
      <c r="D223" s="253" t="s">
        <v>203</v>
      </c>
      <c r="E223" s="254">
        <v>2.4979</v>
      </c>
      <c r="F223" s="255"/>
      <c r="G223" s="256">
        <f>ROUND(E223*F223,2)</f>
        <v>0</v>
      </c>
      <c r="H223" s="255"/>
      <c r="I223" s="256">
        <f>ROUND(E223*H223,2)</f>
        <v>0</v>
      </c>
      <c r="J223" s="255"/>
      <c r="K223" s="256">
        <f>ROUND(E223*J223,2)</f>
        <v>0</v>
      </c>
      <c r="L223" s="256">
        <v>21</v>
      </c>
      <c r="M223" s="256">
        <f>G223*(1+L223/100)</f>
        <v>0</v>
      </c>
      <c r="N223" s="254">
        <v>0</v>
      </c>
      <c r="O223" s="254">
        <f>ROUND(E223*N223,2)</f>
        <v>0</v>
      </c>
      <c r="P223" s="254">
        <v>0</v>
      </c>
      <c r="Q223" s="257">
        <f>ROUND(E223*P223,2)</f>
        <v>0</v>
      </c>
      <c r="R223" s="233"/>
      <c r="S223" s="233" t="s">
        <v>117</v>
      </c>
      <c r="T223" s="233" t="s">
        <v>117</v>
      </c>
      <c r="U223" s="233">
        <v>0.94199999999999995</v>
      </c>
      <c r="V223" s="233">
        <f>ROUND(E223*U223,2)</f>
        <v>2.35</v>
      </c>
      <c r="W223" s="233"/>
      <c r="X223" s="233" t="s">
        <v>449</v>
      </c>
      <c r="Y223" s="233" t="s">
        <v>119</v>
      </c>
      <c r="Z223" s="212"/>
      <c r="AA223" s="212"/>
      <c r="AB223" s="212"/>
      <c r="AC223" s="212"/>
      <c r="AD223" s="212"/>
      <c r="AE223" s="212"/>
      <c r="AF223" s="212"/>
      <c r="AG223" s="212" t="s">
        <v>450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44">
        <v>140</v>
      </c>
      <c r="B224" s="245" t="s">
        <v>459</v>
      </c>
      <c r="C224" s="261" t="s">
        <v>460</v>
      </c>
      <c r="D224" s="246" t="s">
        <v>203</v>
      </c>
      <c r="E224" s="247">
        <v>14.98743</v>
      </c>
      <c r="F224" s="248"/>
      <c r="G224" s="249">
        <f>ROUND(E224*F224,2)</f>
        <v>0</v>
      </c>
      <c r="H224" s="248"/>
      <c r="I224" s="249">
        <f>ROUND(E224*H224,2)</f>
        <v>0</v>
      </c>
      <c r="J224" s="248"/>
      <c r="K224" s="249">
        <f>ROUND(E224*J224,2)</f>
        <v>0</v>
      </c>
      <c r="L224" s="249">
        <v>21</v>
      </c>
      <c r="M224" s="249">
        <f>G224*(1+L224/100)</f>
        <v>0</v>
      </c>
      <c r="N224" s="247">
        <v>0</v>
      </c>
      <c r="O224" s="247">
        <f>ROUND(E224*N224,2)</f>
        <v>0</v>
      </c>
      <c r="P224" s="247">
        <v>0</v>
      </c>
      <c r="Q224" s="250">
        <f>ROUND(E224*P224,2)</f>
        <v>0</v>
      </c>
      <c r="R224" s="233"/>
      <c r="S224" s="233" t="s">
        <v>117</v>
      </c>
      <c r="T224" s="233" t="s">
        <v>117</v>
      </c>
      <c r="U224" s="233">
        <v>0.105</v>
      </c>
      <c r="V224" s="233">
        <f>ROUND(E224*U224,2)</f>
        <v>1.57</v>
      </c>
      <c r="W224" s="233"/>
      <c r="X224" s="233" t="s">
        <v>449</v>
      </c>
      <c r="Y224" s="233" t="s">
        <v>119</v>
      </c>
      <c r="Z224" s="212"/>
      <c r="AA224" s="212"/>
      <c r="AB224" s="212"/>
      <c r="AC224" s="212"/>
      <c r="AD224" s="212"/>
      <c r="AE224" s="212"/>
      <c r="AF224" s="212"/>
      <c r="AG224" s="212" t="s">
        <v>450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33" x14ac:dyDescent="0.2">
      <c r="A225" s="3"/>
      <c r="B225" s="4"/>
      <c r="C225" s="265"/>
      <c r="D225" s="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AE225">
        <v>15</v>
      </c>
      <c r="AF225">
        <v>21</v>
      </c>
      <c r="AG225" t="s">
        <v>98</v>
      </c>
    </row>
    <row r="226" spans="1:33" x14ac:dyDescent="0.2">
      <c r="A226" s="215"/>
      <c r="B226" s="216" t="s">
        <v>31</v>
      </c>
      <c r="C226" s="266"/>
      <c r="D226" s="217"/>
      <c r="E226" s="218"/>
      <c r="F226" s="218"/>
      <c r="G226" s="259">
        <f>G8+G32+G34+G43+G46+G56+G62+G64+G101+G172+G210+G213+G216+G218</f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AE226">
        <f>SUMIF(L7:L224,AE225,G7:G224)</f>
        <v>0</v>
      </c>
      <c r="AF226">
        <f>SUMIF(L7:L224,AF225,G7:G224)</f>
        <v>0</v>
      </c>
      <c r="AG226" t="s">
        <v>461</v>
      </c>
    </row>
    <row r="227" spans="1:33" x14ac:dyDescent="0.2">
      <c r="A227" s="3"/>
      <c r="B227" s="4"/>
      <c r="C227" s="265"/>
      <c r="D227" s="6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33" x14ac:dyDescent="0.2">
      <c r="A228" s="3"/>
      <c r="B228" s="4"/>
      <c r="C228" s="265"/>
      <c r="D228" s="6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33" x14ac:dyDescent="0.2">
      <c r="A229" s="219" t="s">
        <v>462</v>
      </c>
      <c r="B229" s="219"/>
      <c r="C229" s="267"/>
      <c r="D229" s="6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33" x14ac:dyDescent="0.2">
      <c r="A230" s="220"/>
      <c r="B230" s="221"/>
      <c r="C230" s="268"/>
      <c r="D230" s="221"/>
      <c r="E230" s="221"/>
      <c r="F230" s="221"/>
      <c r="G230" s="222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AG230" t="s">
        <v>463</v>
      </c>
    </row>
    <row r="231" spans="1:33" x14ac:dyDescent="0.2">
      <c r="A231" s="223"/>
      <c r="B231" s="224"/>
      <c r="C231" s="269"/>
      <c r="D231" s="224"/>
      <c r="E231" s="224"/>
      <c r="F231" s="224"/>
      <c r="G231" s="225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33" x14ac:dyDescent="0.2">
      <c r="A232" s="223"/>
      <c r="B232" s="224"/>
      <c r="C232" s="269"/>
      <c r="D232" s="224"/>
      <c r="E232" s="224"/>
      <c r="F232" s="224"/>
      <c r="G232" s="225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33" x14ac:dyDescent="0.2">
      <c r="A233" s="223"/>
      <c r="B233" s="224"/>
      <c r="C233" s="269"/>
      <c r="D233" s="224"/>
      <c r="E233" s="224"/>
      <c r="F233" s="224"/>
      <c r="G233" s="225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33" x14ac:dyDescent="0.2">
      <c r="A234" s="226"/>
      <c r="B234" s="227"/>
      <c r="C234" s="270"/>
      <c r="D234" s="227"/>
      <c r="E234" s="227"/>
      <c r="F234" s="227"/>
      <c r="G234" s="228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33" x14ac:dyDescent="0.2">
      <c r="A235" s="3"/>
      <c r="B235" s="4"/>
      <c r="C235" s="265"/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33" x14ac:dyDescent="0.2">
      <c r="C236" s="271"/>
      <c r="D236" s="10"/>
      <c r="AG236" t="s">
        <v>464</v>
      </c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229:C229"/>
    <mergeCell ref="A230:G23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D.1.4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D.1.4 Pol'!Názvy_tisku</vt:lpstr>
      <vt:lpstr>oadresa</vt:lpstr>
      <vt:lpstr>Stavba!Objednatel</vt:lpstr>
      <vt:lpstr>Stavba!Objekt</vt:lpstr>
      <vt:lpstr>'D.1.4 D.1.4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Šíma</dc:creator>
  <cp:lastModifiedBy>Vojtěch Šíma</cp:lastModifiedBy>
  <cp:lastPrinted>2019-03-19T12:27:02Z</cp:lastPrinted>
  <dcterms:created xsi:type="dcterms:W3CDTF">2009-04-08T07:15:50Z</dcterms:created>
  <dcterms:modified xsi:type="dcterms:W3CDTF">2023-02-27T11:18:09Z</dcterms:modified>
</cp:coreProperties>
</file>