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305" windowWidth="15330" windowHeight="4365" activeTab="0"/>
  </bookViews>
  <sheets>
    <sheet name="Rekapitulace" sheetId="1" r:id="rId1"/>
    <sheet name="Mot" sheetId="2" r:id="rId2"/>
    <sheet name="St" sheetId="3" r:id="rId3"/>
    <sheet name="MaR" sheetId="4" r:id="rId4"/>
    <sheet name="ASŘTP" sheetId="5" r:id="rId5"/>
  </sheets>
  <definedNames>
    <definedName name="_xlnm.Print_Titles" localSheetId="4">'ASŘTP'!$4:$4</definedName>
    <definedName name="_xlnm.Print_Titles" localSheetId="3">'MaR'!$4:$4</definedName>
    <definedName name="_xlnm.Print_Titles" localSheetId="1">'Mot'!$4:$4</definedName>
    <definedName name="_xlnm.Print_Titles" localSheetId="2">'St'!$4:$4</definedName>
    <definedName name="_xlnm.Print_Area" localSheetId="4">'ASŘTP'!$A:$N</definedName>
    <definedName name="_xlnm.Print_Area" localSheetId="3">'MaR'!$A:$N</definedName>
    <definedName name="_xlnm.Print_Area" localSheetId="1">'Mot'!$A:$N</definedName>
    <definedName name="_xlnm.Print_Area" localSheetId="2">'St'!$A:$N</definedName>
    <definedName name="OLE_LINK1" localSheetId="4">'ASŘTP'!#REF!</definedName>
    <definedName name="OLE_LINK1" localSheetId="3">'MaR'!#REF!</definedName>
    <definedName name="OLE_LINK1" localSheetId="1">'Mot'!#REF!</definedName>
    <definedName name="OLE_LINK1" localSheetId="2">'St'!#REF!</definedName>
    <definedName name="Z_E6401259_8AFC_4D6E_A387_8E5A09FD9B7E_.wvu.Cols" localSheetId="4" hidden="1">'ASŘTP'!$A:$A,'ASŘTP'!#REF!,'ASŘTP'!#REF!</definedName>
    <definedName name="Z_E6401259_8AFC_4D6E_A387_8E5A09FD9B7E_.wvu.Cols" localSheetId="3" hidden="1">'MaR'!$A:$A,'MaR'!#REF!,'MaR'!#REF!</definedName>
    <definedName name="Z_E6401259_8AFC_4D6E_A387_8E5A09FD9B7E_.wvu.Cols" localSheetId="1" hidden="1">'Mot'!$A:$A,'Mot'!#REF!,'Mot'!#REF!</definedName>
    <definedName name="Z_E6401259_8AFC_4D6E_A387_8E5A09FD9B7E_.wvu.Cols" localSheetId="2" hidden="1">'St'!$A:$A,'St'!#REF!,'St'!#REF!</definedName>
    <definedName name="Z_E6401259_8AFC_4D6E_A387_8E5A09FD9B7E_.wvu.FilterData" localSheetId="4" hidden="1">'ASŘTP'!$A$1:$N$5</definedName>
    <definedName name="Z_E6401259_8AFC_4D6E_A387_8E5A09FD9B7E_.wvu.FilterData" localSheetId="3" hidden="1">'MaR'!$A$1:$N$5</definedName>
    <definedName name="Z_E6401259_8AFC_4D6E_A387_8E5A09FD9B7E_.wvu.FilterData" localSheetId="1" hidden="1">'Mot'!$A$1:$N$5</definedName>
    <definedName name="Z_E6401259_8AFC_4D6E_A387_8E5A09FD9B7E_.wvu.FilterData" localSheetId="2" hidden="1">'St'!$A$1:$N$5</definedName>
    <definedName name="Z_E6401259_8AFC_4D6E_A387_8E5A09FD9B7E_.wvu.PrintArea" localSheetId="4" hidden="1">'ASŘTP'!$A:$N</definedName>
    <definedName name="Z_E6401259_8AFC_4D6E_A387_8E5A09FD9B7E_.wvu.PrintArea" localSheetId="3" hidden="1">'MaR'!$A:$N</definedName>
    <definedName name="Z_E6401259_8AFC_4D6E_A387_8E5A09FD9B7E_.wvu.PrintArea" localSheetId="1" hidden="1">'Mot'!$A:$N</definedName>
    <definedName name="Z_E6401259_8AFC_4D6E_A387_8E5A09FD9B7E_.wvu.PrintArea" localSheetId="2" hidden="1">'St'!$A:$N</definedName>
    <definedName name="Z_E6401259_8AFC_4D6E_A387_8E5A09FD9B7E_.wvu.PrintTitles" localSheetId="4" hidden="1">'ASŘTP'!$4:$4</definedName>
    <definedName name="Z_E6401259_8AFC_4D6E_A387_8E5A09FD9B7E_.wvu.PrintTitles" localSheetId="3" hidden="1">'MaR'!$4:$4</definedName>
    <definedName name="Z_E6401259_8AFC_4D6E_A387_8E5A09FD9B7E_.wvu.PrintTitles" localSheetId="1" hidden="1">'Mot'!$4:$4</definedName>
    <definedName name="Z_E6401259_8AFC_4D6E_A387_8E5A09FD9B7E_.wvu.PrintTitles" localSheetId="2" hidden="1">'St'!$4:$4</definedName>
    <definedName name="Z_E6A4779A_241A_4B00_B9E4_9C3BEC5559CF_.wvu.FilterData" localSheetId="4" hidden="1">'ASŘTP'!$A$1:$N$5</definedName>
    <definedName name="Z_E6A4779A_241A_4B00_B9E4_9C3BEC5559CF_.wvu.FilterData" localSheetId="3" hidden="1">'MaR'!$A$1:$N$5</definedName>
    <definedName name="Z_E6A4779A_241A_4B00_B9E4_9C3BEC5559CF_.wvu.FilterData" localSheetId="1" hidden="1">'Mot'!$A$1:$N$5</definedName>
    <definedName name="Z_E6A4779A_241A_4B00_B9E4_9C3BEC5559CF_.wvu.FilterData" localSheetId="2" hidden="1">'St'!$A$1:$N$5</definedName>
    <definedName name="Z_E6A4779A_241A_4B00_B9E4_9C3BEC5559CF_.wvu.PrintArea" localSheetId="4" hidden="1">'ASŘTP'!$A:$N</definedName>
    <definedName name="Z_E6A4779A_241A_4B00_B9E4_9C3BEC5559CF_.wvu.PrintArea" localSheetId="3" hidden="1">'MaR'!$A:$N</definedName>
    <definedName name="Z_E6A4779A_241A_4B00_B9E4_9C3BEC5559CF_.wvu.PrintArea" localSheetId="1" hidden="1">'Mot'!$A:$N</definedName>
    <definedName name="Z_E6A4779A_241A_4B00_B9E4_9C3BEC5559CF_.wvu.PrintArea" localSheetId="2" hidden="1">'St'!$A:$N</definedName>
    <definedName name="Z_E6A4779A_241A_4B00_B9E4_9C3BEC5559CF_.wvu.PrintTitles" localSheetId="4" hidden="1">'ASŘTP'!$4:$4</definedName>
    <definedName name="Z_E6A4779A_241A_4B00_B9E4_9C3BEC5559CF_.wvu.PrintTitles" localSheetId="3" hidden="1">'MaR'!$4:$4</definedName>
    <definedName name="Z_E6A4779A_241A_4B00_B9E4_9C3BEC5559CF_.wvu.PrintTitles" localSheetId="1" hidden="1">'Mot'!$4:$4</definedName>
    <definedName name="Z_E6A4779A_241A_4B00_B9E4_9C3BEC5559CF_.wvu.PrintTitles" localSheetId="2" hidden="1">'St'!$4:$4</definedName>
  </definedNames>
  <calcPr fullCalcOnLoad="1"/>
</workbook>
</file>

<file path=xl/sharedStrings.xml><?xml version="1.0" encoding="utf-8"?>
<sst xmlns="http://schemas.openxmlformats.org/spreadsheetml/2006/main" count="585" uniqueCount="199">
  <si>
    <t>-</t>
  </si>
  <si>
    <t>Část</t>
  </si>
  <si>
    <t>Dodávky</t>
  </si>
  <si>
    <t>Montáže</t>
  </si>
  <si>
    <t>Cena</t>
  </si>
  <si>
    <t>Celkem v CZK bez DPH</t>
  </si>
  <si>
    <t>Rekapitulace - Vrt BT1 a BT2</t>
  </si>
  <si>
    <t>Vrt BT1 a BT2</t>
  </si>
  <si>
    <t>Motorická elektroinstalace</t>
  </si>
  <si>
    <t>ks</t>
  </si>
  <si>
    <t>sada</t>
  </si>
  <si>
    <t>m</t>
  </si>
  <si>
    <t>Spona</t>
  </si>
  <si>
    <t>Patice</t>
  </si>
  <si>
    <t>Nosič štítku</t>
  </si>
  <si>
    <t>Nosné konstrukce</t>
  </si>
  <si>
    <t>Výchozí revize el.zařízení</t>
  </si>
  <si>
    <t>Provedení požadovaných měření a následné zpracování revizní zprávy</t>
  </si>
  <si>
    <t>Uzemňovací soustava</t>
  </si>
  <si>
    <t>Sada propojovacího a konstrukčního materiálu.</t>
  </si>
  <si>
    <t>kpl</t>
  </si>
  <si>
    <t>V ceně je obsažena kompletní dodávka a montáž uzemňovací soustavy.</t>
  </si>
  <si>
    <t>Demontáže a provizorní řešení</t>
  </si>
  <si>
    <t>Položka obsahuje:</t>
  </si>
  <si>
    <t>- montáž a zprovoznění provizorních rozváděčů a kabelových tras</t>
  </si>
  <si>
    <t>- odpojení a zabezpečení stávajících zařízení</t>
  </si>
  <si>
    <t>- demontáž stávajících rozváděčů a kabelových tras</t>
  </si>
  <si>
    <t>Ostatní materiál a práce</t>
  </si>
  <si>
    <t>- zaškolení pracovníků provozovatele na obsluhu zařízení</t>
  </si>
  <si>
    <t>- komplexní zkoušky</t>
  </si>
  <si>
    <t>- doprava, přesun materiálu</t>
  </si>
  <si>
    <t>- dokumentace skutečného provedení</t>
  </si>
  <si>
    <t>Stavební elektroinstalace</t>
  </si>
  <si>
    <t>- provedení požadovaných měření a následné zpracování revizní zprávy</t>
  </si>
  <si>
    <t>Měření a regulace</t>
  </si>
  <si>
    <t>ASŘTP</t>
  </si>
  <si>
    <t>SW komunikační</t>
  </si>
  <si>
    <t>SW projekt</t>
  </si>
  <si>
    <t>SW aplikační pro ovládací panel</t>
  </si>
  <si>
    <t>Sada bočnic VxH 2000x400</t>
  </si>
  <si>
    <t>Dno kabelové jednodílné ŠxH 800x400</t>
  </si>
  <si>
    <t>Vložka tvarová tlačítko</t>
  </si>
  <si>
    <t>Rozváděč skříňový, plné dveře, mont.panel VxŠxH 2000x800x400</t>
  </si>
  <si>
    <t>Podstavec - přední a zadní díl VxŠ 200x800</t>
  </si>
  <si>
    <t>Podstavec - boční díl VxH 200x400</t>
  </si>
  <si>
    <t>Příčník jednoduchý H 400</t>
  </si>
  <si>
    <t>Jistič třípolový C25/3</t>
  </si>
  <si>
    <t>Vývodka PG 29 vč.matice IP68</t>
  </si>
  <si>
    <t>Svorkovnice řadová šroubová 16mm2, béžová</t>
  </si>
  <si>
    <t>Jistič třípolový výkonový 160A, 36kA, (nast.0,7-1xIn)</t>
  </si>
  <si>
    <t>Spoušť napěťová AC 220-240V 50Hz (100/160/250)</t>
  </si>
  <si>
    <t>Kryt svorek dlouhý 3p, (100/160/250)</t>
  </si>
  <si>
    <t>Ovladač plastový kompletní Stop tlačítko, pootočením odblokovat</t>
  </si>
  <si>
    <t>Štítek kruhový Pod stop tlačítko, žlutý</t>
  </si>
  <si>
    <t>Ochranný kovový kryt pod stop tlačítko, žlutý</t>
  </si>
  <si>
    <t>Svodič přepětí třípólový Typ 1 + 2, signalizační kontakt</t>
  </si>
  <si>
    <t>Svorkovnice exponenciální do 25 mm2</t>
  </si>
  <si>
    <t>Vývodka PG 11 vč.matice IP68</t>
  </si>
  <si>
    <t>Svorkovnice řadová zdvojená 50mm2 šedá</t>
  </si>
  <si>
    <t>Jistič jednopólový B10/1</t>
  </si>
  <si>
    <t>Chránič proudový dvoupólový 2p, 25A, 0,03A</t>
  </si>
  <si>
    <t>Svítidlo LED 230V/4W IP20</t>
  </si>
  <si>
    <t>Zásuvka servisní 230V/16A</t>
  </si>
  <si>
    <t>Těleso topné 20W, IP54</t>
  </si>
  <si>
    <t>Jistič jednopólový C4/1</t>
  </si>
  <si>
    <t>Termostat rozpínací pro topná tělesa (0 - 60°C), 10A</t>
  </si>
  <si>
    <t>Relé kontroly síť.napětí 1x přep.kontakt-230V</t>
  </si>
  <si>
    <t>Příslušenství ke kondenzátoru objimka</t>
  </si>
  <si>
    <t>Kondenzátor kompenzační 10kVAr</t>
  </si>
  <si>
    <t>Softstartér 22kW</t>
  </si>
  <si>
    <t>Modul ochranný 6-250V DC</t>
  </si>
  <si>
    <t>Relé pomocné 4xpřep.kont. 24V</t>
  </si>
  <si>
    <t>Relé pomocné 4xpřep.kont. 230V</t>
  </si>
  <si>
    <t>Kontakt pomocný 1xNO,1xNC</t>
  </si>
  <si>
    <t>Stykač třípólový 50A/230V</t>
  </si>
  <si>
    <t>Stykač třípólový komp. 12kVar / 230V</t>
  </si>
  <si>
    <t>Spouštěč motorů 37-50A</t>
  </si>
  <si>
    <t>Kontakt pomocný 2xNO</t>
  </si>
  <si>
    <t>Ovladač plastový přepínač_3polohy</t>
  </si>
  <si>
    <t>Jednotka spínací 1xspín.kont.</t>
  </si>
  <si>
    <t>Ovladač plastový s jednotkou "Z" zelený</t>
  </si>
  <si>
    <t>Ovladač plastový s jednotkou "V" rudý</t>
  </si>
  <si>
    <t>Jednotka rozpínací 1x rozp.kont.</t>
  </si>
  <si>
    <t>Vývodka PG 21 vč.matice IP68</t>
  </si>
  <si>
    <t>Svorkovnice řadová šroubová 10mm2, béžová</t>
  </si>
  <si>
    <t>Kondenzátor kompenzační 15kVAr</t>
  </si>
  <si>
    <t>Softstartér 30kW</t>
  </si>
  <si>
    <t>Stykač třípólový 80A/230V</t>
  </si>
  <si>
    <t>Stykač třípólový komp. 16,7kVar / 230V</t>
  </si>
  <si>
    <t>Spouštěč motorů 48-65A</t>
  </si>
  <si>
    <t>Jistič třípolový C40/3</t>
  </si>
  <si>
    <t>Jistič jednopólový C16/1</t>
  </si>
  <si>
    <t>Jistič jednopólový C10/1</t>
  </si>
  <si>
    <t>Vývodka PG 13,5 vč.matice IP68</t>
  </si>
  <si>
    <t>Vývodka PG 16 vč.matice IP68</t>
  </si>
  <si>
    <t>Vývodka PG 9 vč.matice IP68</t>
  </si>
  <si>
    <t>Svorkovnice řadová PUSH-IN 2.5mm2, béžová</t>
  </si>
  <si>
    <t>Rozvaděč [04RM1]</t>
  </si>
  <si>
    <t>Výroba rozvaděče</t>
  </si>
  <si>
    <t>Materiál v rozvaděči</t>
  </si>
  <si>
    <t>Rozvadeč obsahuje:</t>
  </si>
  <si>
    <t>Sada pomocného propojovacího a konstrukčního materiálu</t>
  </si>
  <si>
    <t>Krabice svorková prázdná 180x180x91, IP65, UV, 16mm2</t>
  </si>
  <si>
    <t>Vodič slaněný Cu 25 zž</t>
  </si>
  <si>
    <t>Vodič slaněný Cu 16 zž</t>
  </si>
  <si>
    <t>Vodič slaněný Cu 10 zž</t>
  </si>
  <si>
    <t>Kabel silový pevný Cu 4x10</t>
  </si>
  <si>
    <t>Kabel silový pevný Cu 4x16</t>
  </si>
  <si>
    <t>Sada pomocného konstrukčního materiálu</t>
  </si>
  <si>
    <t>Sada nosných konstrukcí</t>
  </si>
  <si>
    <t>Čerpadlo ve vrtu bt1 [M1]</t>
  </si>
  <si>
    <t>Čerpadlo ve vrtu bt2 [M2]</t>
  </si>
  <si>
    <t>Chránič proudový čtyřpólový, odolný proti rušení 4p,40A,0,03A</t>
  </si>
  <si>
    <t>Kontakt pomocný 1xNO, 1xNC</t>
  </si>
  <si>
    <t>Stykač třípólový 12A/230V</t>
  </si>
  <si>
    <t>Jistič třípolový B10/3</t>
  </si>
  <si>
    <t>Jistič třípolový C32/3</t>
  </si>
  <si>
    <t>Svorkovnice řadová šroubová 6mm2, béžová</t>
  </si>
  <si>
    <t>Rozvaděč - doplnění [04RM1]</t>
  </si>
  <si>
    <t>Kabel silový pevný Cu J-3x1,5</t>
  </si>
  <si>
    <t>Kabel silový pevný Cu 5x2,5</t>
  </si>
  <si>
    <t>Kabel silový pevný Cu 5x6</t>
  </si>
  <si>
    <t>Osvětlení [E1]</t>
  </si>
  <si>
    <t>Spínač jednopólový 1p, 10A, řaz. 1, IP44, povrch.montáž, bílý [E1]</t>
  </si>
  <si>
    <t>Krabice svorková prázdná 110x110x67, IP65, UV, 6mm2 [E1]</t>
  </si>
  <si>
    <t>Svítidlo zářivkové LED 230V/43W/840/IP66 [E1]</t>
  </si>
  <si>
    <t>Akumulační kamna [EH1]</t>
  </si>
  <si>
    <t>Termostat prostorový (venkovní) 230V, 10A, IP54, 0°C (pro topení) [EH1ST1]</t>
  </si>
  <si>
    <t>Zásuvková skříň [MXC1]</t>
  </si>
  <si>
    <t>Skříň zásuvková 32A 230/400V [MXC1]</t>
  </si>
  <si>
    <t>Ústředna zabezpečovací - set ústředna, box, klávesbice s LCD</t>
  </si>
  <si>
    <t>Akumulátor 12V/4Ah</t>
  </si>
  <si>
    <t>Relé pomocné 4xpřep.kont. 12V</t>
  </si>
  <si>
    <t>Svorkovnice řadová PUSH-IN 1.5mm2, béžová</t>
  </si>
  <si>
    <t>Chránič proudový čtyřpólový, odolný proti rušení 4p,25A,0,03A</t>
  </si>
  <si>
    <t>Pojistka skleněná F35A, 500mA</t>
  </si>
  <si>
    <t>Svorkovnice řadová s pojistkou a LED 4mm2, 10-36VAC/DC, max. 6,3A</t>
  </si>
  <si>
    <t>Termopto 24VDC / 5-48VDC, 100mA</t>
  </si>
  <si>
    <t>Bočnice pro bleskojistku -</t>
  </si>
  <si>
    <t>Bleskojistka 24V pro analogové signály 24V, 0,5A, 1-kanál</t>
  </si>
  <si>
    <t>Krabice svorková prázdná 93x93x55, IP65, UV, 4mm2</t>
  </si>
  <si>
    <t>Kabel sdělovací pevný 3x2x0,5</t>
  </si>
  <si>
    <t>Zabezpečení objektu [EZS1]</t>
  </si>
  <si>
    <t>Infračidlo PIR duální [EZS1ED1]</t>
  </si>
  <si>
    <t>Piezosiréna 12V [EZS1HA1]</t>
  </si>
  <si>
    <t>Vodoměr směr vdj benátky (vrt bt1) [FIQ1]</t>
  </si>
  <si>
    <t>Snímač optický / průtok Meinecke WPD, WSD [FIQ1]</t>
  </si>
  <si>
    <t>Vodoměr směr vdj benátky (vrt bt2) [FIQ2]</t>
  </si>
  <si>
    <t>Snímač optický / průtok Meinecke WPD, WSD [FIQ2]</t>
  </si>
  <si>
    <t>Měření hladiny vrtu bt1 [LIC1]</t>
  </si>
  <si>
    <t>Snímač hladiny tenzometrický pro pitnou vodu 0-20m/4-20mA, 30m kabel [LIC1]</t>
  </si>
  <si>
    <t>Měření hladiny vrtu bt2 [LIC2]</t>
  </si>
  <si>
    <t>Snímač hladiny tenzometrický pro pitnou vodu 0-20m/4-20mA, 30m kabel [LIC2]</t>
  </si>
  <si>
    <t>Svorkovnice řadová průchozí 0,5-6mm2 modrá 6 polová</t>
  </si>
  <si>
    <t>Svorkovnice řadová průchozí 0,5-6mm2 rudá 6 polová</t>
  </si>
  <si>
    <t>Svorkovnice řadová průchozí napájecí 0,5-6mm2 modrá</t>
  </si>
  <si>
    <t>Svorkovnice řadová průchozí napájecí 0,5-6mm2 rudá</t>
  </si>
  <si>
    <t>Bočnice svorkovnice průchozí</t>
  </si>
  <si>
    <t>Bleskojistka 6V DIN 1 kanal 6V/1kanal</t>
  </si>
  <si>
    <t>Svodič přepětí dvoupólový Typ 3</t>
  </si>
  <si>
    <t>Zdrojová soustava [GU]</t>
  </si>
  <si>
    <t>Zdroj spínaný 24V, 70W [GU1]</t>
  </si>
  <si>
    <t>Řídicí jednotka [OPLC]</t>
  </si>
  <si>
    <t>Modul přídavný komunikační RS232/485, izolovaný [OPLC]</t>
  </si>
  <si>
    <t>OPLC DI20x, RO12x, AI/DI2x 1xRS232/485 [OPLC]</t>
  </si>
  <si>
    <t>Komunikace s vdj benátky RS 485 [RS]</t>
  </si>
  <si>
    <t>Kabel propojovací V130, V350 (RS485) [RS1]</t>
  </si>
  <si>
    <t>Zálohovaný zdroj ups [UPS]</t>
  </si>
  <si>
    <t>Zdroj záložní 600VA [UPS]</t>
  </si>
  <si>
    <t>Programové vybavení pro řídicí jednotku</t>
  </si>
  <si>
    <t>SW aplikační pro PLC</t>
  </si>
  <si>
    <t>Programové vybavení pro ovládací panel operátora</t>
  </si>
  <si>
    <t>Programové vybavení pro dispečerské pracoviště</t>
  </si>
  <si>
    <t>SW aplikační pro vizualizaci na DSP</t>
  </si>
  <si>
    <t>V ceně je obsaženo zapojení zařízení.</t>
  </si>
  <si>
    <t>V ceně je obsažena kompletní dodávka a montáž všech prvků pro vytvoření nosných vodičových konstrukcí.</t>
  </si>
  <si>
    <t>V ceně je obsažena kompletní dodávka a pokládka kabelu.</t>
  </si>
  <si>
    <t>V ceně je obsažena dodávka, montáž a zapojení.</t>
  </si>
  <si>
    <t>Položka zahrnuje rozvaděč sloužící pro napájení veškerých elektrospotřebičů náležících do příslušného PS. Všechny sběrnice, svorky i ostatní nainstalované prvky musí být viditelně označeny. Součástí dodávky bude montáž rozvaděče včetně nosných konstrukcí, propojení všech komponent, ukončení kabelů.</t>
  </si>
  <si>
    <t>Položka zahrnuje rozšíření rozváděče, neobsahuje dodávku dalšího rozváděče. Položka obsahuje dodávku a montáž prvků pro stavební elektroinstalaci rozváděče.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</si>
  <si>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V ceně je obsažena dodávka, montáž, zapojení, nastavení a zprovoznění zařízení.</t>
  </si>
  <si>
    <t>Rozšíření rozváděče pro MaR. Položka neobsahuje dodávku dalšího rozváděče. Položka obsahuje dodávku a montáž prvků pro komponenty MaR.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</si>
  <si>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Rozšíření rozváděče pro ASŘTP. Položka neobsahuje dodávku dalšího rozváděče. Položka obsahuje dodávku a montáž prvků pro komponenty ASŘTP.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</si>
  <si>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Pol.č.</t>
  </si>
  <si>
    <t>Popis položky</t>
  </si>
  <si>
    <t>M.j.</t>
  </si>
  <si>
    <t>Množ.</t>
  </si>
  <si>
    <t>Jedn. cena dod.</t>
  </si>
  <si>
    <t>Celk.cena dod.</t>
  </si>
  <si>
    <t>Jedn. cena mon.</t>
  </si>
  <si>
    <t>Celk.cena mon</t>
  </si>
  <si>
    <t>Jedn. cena</t>
  </si>
  <si>
    <t>Celk.cena bez DPH</t>
  </si>
  <si>
    <t>DPH</t>
  </si>
  <si>
    <t>Celková cena vč. DPH</t>
  </si>
  <si>
    <t xml:space="preserve"> </t>
  </si>
  <si>
    <t>Kč</t>
  </si>
  <si>
    <t>Celkem</t>
  </si>
  <si>
    <t>Přenos do souhrné tabulky</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</si>
</sst>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d\.\ mmmm\ yyyy"/>
    <numFmt numFmtId="178" formatCode="General_)"/>
    <numFmt numFmtId="179" formatCode="d/m/yy"/>
    <numFmt numFmtId="180" formatCode="d/m/"/>
    <numFmt numFmtId="181" formatCode="d/m\."/>
    <numFmt numFmtId="182" formatCode="mmm\-yy"/>
    <numFmt numFmtId="183" formatCode="yyyy"/>
    <numFmt numFmtId="184" formatCode="0\=&quot; &quot;"/>
    <numFmt numFmtId="185" formatCode="&quot; &quot;"/>
    <numFmt numFmtId="186" formatCode="[=0]\ &quot; &quot;;General"/>
    <numFmt numFmtId="187" formatCode="#,##0.00\ _K_č"/>
    <numFmt numFmtId="188" formatCode="[=0]\ &quot; &quot;;#,##0.00\ _K_č"/>
    <numFmt numFmtId="189" formatCode="[=0]\ &quot; &quot;;#,##0.00"/>
    <numFmt numFmtId="190" formatCode="#,##0.00\ \ _K_č"/>
    <numFmt numFmtId="191" formatCode="#,##0.00####_K_č"/>
    <numFmt numFmtId="192" formatCode="#,###,##0.00_K_č"/>
    <numFmt numFmtId="193" formatCode="[$-405]d\.\ mmmm\ yyyy"/>
    <numFmt numFmtId="194" formatCode="[$-405]d\.\ mmmm\ yyyy;@"/>
  </numFmts>
  <fonts count="41">
    <font>
      <sz val="10"/>
      <name val="Arial"/>
      <family val="0"/>
    </font>
    <font>
      <u val="single"/>
      <sz val="8"/>
      <color indexed="12"/>
      <name val="Arial"/>
      <family val="2"/>
    </font>
    <font>
      <u val="single"/>
      <sz val="8"/>
      <color indexed="36"/>
      <name val="Arial"/>
      <family val="2"/>
    </font>
    <font>
      <b/>
      <sz val="10"/>
      <name val="Arial"/>
      <family val="2"/>
    </font>
    <font>
      <b/>
      <i/>
      <sz val="10"/>
      <name val="Arial"/>
      <family val="2"/>
    </font>
    <font>
      <i/>
      <sz val="9"/>
      <name val="Arial"/>
      <family val="2"/>
    </font>
    <font>
      <sz val="7"/>
      <name val="Arial"/>
      <family val="2"/>
    </font>
    <font>
      <sz val="11"/>
      <color indexed="8"/>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7">
    <xf numFmtId="0" fontId="0" fillId="0" borderId="0" xfId="0" applyAlignment="1">
      <alignment/>
    </xf>
    <xf numFmtId="0" fontId="0" fillId="0" borderId="0" xfId="0" applyBorder="1" applyAlignment="1">
      <alignment horizontal="center" vertical="top"/>
    </xf>
    <xf numFmtId="0" fontId="5" fillId="0" borderId="10" xfId="0" applyNumberFormat="1" applyFont="1" applyFill="1" applyBorder="1" applyAlignment="1">
      <alignment horizontal="center" wrapText="1"/>
    </xf>
    <xf numFmtId="0" fontId="0" fillId="0" borderId="0" xfId="0" applyFont="1" applyBorder="1" applyAlignment="1">
      <alignment vertical="top"/>
    </xf>
    <xf numFmtId="0" fontId="4" fillId="33" borderId="10" xfId="0" applyFont="1" applyFill="1" applyBorder="1" applyAlignment="1">
      <alignment horizontal="center" vertical="top"/>
    </xf>
    <xf numFmtId="0" fontId="4" fillId="33" borderId="10" xfId="0" applyFont="1" applyFill="1" applyBorder="1" applyAlignment="1">
      <alignment horizontal="center" vertical="top" wrapText="1"/>
    </xf>
    <xf numFmtId="0" fontId="0" fillId="0" borderId="10" xfId="0" applyNumberFormat="1" applyFont="1" applyBorder="1" applyAlignment="1">
      <alignment vertical="top"/>
    </xf>
    <xf numFmtId="0" fontId="0" fillId="0" borderId="10" xfId="0" applyNumberFormat="1" applyFont="1" applyBorder="1" applyAlignment="1">
      <alignment vertical="top" wrapText="1"/>
    </xf>
    <xf numFmtId="0" fontId="0" fillId="0" borderId="0" xfId="0" applyAlignment="1">
      <alignment/>
    </xf>
    <xf numFmtId="0" fontId="0" fillId="0" borderId="0" xfId="0" applyAlignment="1">
      <alignment vertical="top" wrapText="1"/>
    </xf>
    <xf numFmtId="0" fontId="0" fillId="0" borderId="11" xfId="0" applyBorder="1" applyAlignment="1">
      <alignment vertical="top" wrapText="1"/>
    </xf>
    <xf numFmtId="0" fontId="0" fillId="0" borderId="0" xfId="0" applyAlignment="1">
      <alignment vertical="top"/>
    </xf>
    <xf numFmtId="3" fontId="0" fillId="0" borderId="0" xfId="0" applyNumberFormat="1" applyAlignment="1">
      <alignment vertical="top"/>
    </xf>
    <xf numFmtId="0" fontId="0" fillId="0" borderId="0" xfId="0" applyBorder="1" applyAlignment="1">
      <alignment/>
    </xf>
    <xf numFmtId="0" fontId="0" fillId="0" borderId="0" xfId="0" applyBorder="1" applyAlignment="1">
      <alignment horizontal="right" vertical="top"/>
    </xf>
    <xf numFmtId="3" fontId="0" fillId="0" borderId="0" xfId="0" applyNumberFormat="1" applyBorder="1" applyAlignment="1">
      <alignment vertical="top"/>
    </xf>
    <xf numFmtId="3" fontId="0" fillId="0" borderId="0" xfId="0" applyNumberFormat="1" applyBorder="1" applyAlignment="1">
      <alignment horizontal="center" vertical="top"/>
    </xf>
    <xf numFmtId="0" fontId="0" fillId="0" borderId="0" xfId="0" applyFont="1" applyBorder="1" applyAlignment="1">
      <alignment horizontal="right" vertical="top"/>
    </xf>
    <xf numFmtId="0" fontId="3" fillId="0" borderId="0" xfId="0" applyFont="1" applyAlignment="1">
      <alignment/>
    </xf>
    <xf numFmtId="0" fontId="4" fillId="33" borderId="10" xfId="0" applyFont="1" applyFill="1" applyBorder="1" applyAlignment="1">
      <alignment vertical="top" wrapText="1"/>
    </xf>
    <xf numFmtId="0" fontId="0" fillId="0" borderId="10" xfId="0" applyBorder="1" applyAlignment="1">
      <alignment/>
    </xf>
    <xf numFmtId="0" fontId="3" fillId="0" borderId="10" xfId="0" applyFont="1" applyBorder="1" applyAlignment="1">
      <alignment/>
    </xf>
    <xf numFmtId="3" fontId="3" fillId="0" borderId="10" xfId="0" applyNumberFormat="1" applyFont="1" applyBorder="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3" fontId="0" fillId="0" borderId="10" xfId="0" applyNumberFormat="1" applyBorder="1" applyAlignment="1">
      <alignment/>
    </xf>
    <xf numFmtId="0" fontId="0" fillId="0" borderId="0" xfId="0" applyBorder="1" applyAlignment="1">
      <alignment vertical="top" wrapText="1"/>
    </xf>
    <xf numFmtId="0" fontId="0" fillId="0" borderId="11" xfId="0" applyBorder="1" applyAlignment="1">
      <alignment vertical="top"/>
    </xf>
    <xf numFmtId="3" fontId="0" fillId="0" borderId="11" xfId="0" applyNumberFormat="1" applyBorder="1" applyAlignment="1">
      <alignment vertical="top"/>
    </xf>
    <xf numFmtId="0" fontId="3" fillId="0" borderId="11" xfId="0" applyFont="1" applyBorder="1" applyAlignment="1">
      <alignment vertical="top"/>
    </xf>
    <xf numFmtId="3" fontId="3" fillId="0" borderId="11" xfId="0" applyNumberFormat="1" applyFont="1" applyBorder="1" applyAlignment="1">
      <alignment vertical="top"/>
    </xf>
    <xf numFmtId="0" fontId="0" fillId="0" borderId="12" xfId="0" applyBorder="1" applyAlignment="1">
      <alignment vertical="top"/>
    </xf>
    <xf numFmtId="3" fontId="3" fillId="0" borderId="12" xfId="0" applyNumberFormat="1" applyFont="1" applyBorder="1" applyAlignment="1">
      <alignment vertical="top"/>
    </xf>
    <xf numFmtId="0" fontId="3" fillId="0" borderId="12" xfId="0" applyFont="1" applyBorder="1" applyAlignment="1">
      <alignment vertical="top"/>
    </xf>
    <xf numFmtId="0" fontId="0" fillId="0" borderId="12" xfId="0" applyBorder="1" applyAlignment="1">
      <alignment vertical="top" wrapText="1"/>
    </xf>
    <xf numFmtId="3" fontId="0" fillId="0" borderId="12" xfId="0" applyNumberFormat="1" applyBorder="1" applyAlignment="1">
      <alignment vertical="top"/>
    </xf>
    <xf numFmtId="0" fontId="0" fillId="0" borderId="0" xfId="0" applyBorder="1" applyAlignment="1">
      <alignment vertical="top"/>
    </xf>
    <xf numFmtId="3" fontId="3" fillId="0" borderId="0" xfId="0" applyNumberFormat="1"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indent="1"/>
    </xf>
    <xf numFmtId="0" fontId="0" fillId="0" borderId="0" xfId="0" applyBorder="1" applyAlignment="1">
      <alignment horizontal="left" vertical="top" indent="1"/>
    </xf>
    <xf numFmtId="0" fontId="3" fillId="33" borderId="10" xfId="0" applyFont="1" applyFill="1" applyBorder="1" applyAlignment="1">
      <alignment horizontal="left" vertical="top" indent="1"/>
    </xf>
    <xf numFmtId="0" fontId="3" fillId="33" borderId="10" xfId="0" applyFont="1" applyFill="1" applyBorder="1" applyAlignment="1">
      <alignment horizontal="center" vertical="top"/>
    </xf>
    <xf numFmtId="0" fontId="0" fillId="0" borderId="10" xfId="0" applyNumberFormat="1" applyFont="1" applyBorder="1" applyAlignment="1">
      <alignment horizontal="center" vertical="top"/>
    </xf>
    <xf numFmtId="0" fontId="0" fillId="0" borderId="11" xfId="0" applyBorder="1" applyAlignment="1">
      <alignment horizontal="center" vertical="top"/>
    </xf>
    <xf numFmtId="0" fontId="0" fillId="0" borderId="0" xfId="0" applyAlignment="1">
      <alignment horizontal="center" vertical="top"/>
    </xf>
    <xf numFmtId="0" fontId="0" fillId="0" borderId="12" xfId="0" applyBorder="1" applyAlignment="1">
      <alignment horizontal="center" vertical="top"/>
    </xf>
    <xf numFmtId="0" fontId="0" fillId="0" borderId="0" xfId="0" applyBorder="1" applyAlignment="1">
      <alignment horizontal="center"/>
    </xf>
    <xf numFmtId="0" fontId="0" fillId="0" borderId="13" xfId="0" applyBorder="1" applyAlignment="1">
      <alignment vertical="top"/>
    </xf>
    <xf numFmtId="0" fontId="0" fillId="0" borderId="13" xfId="0" applyBorder="1" applyAlignment="1">
      <alignment horizontal="center" vertical="top"/>
    </xf>
    <xf numFmtId="3" fontId="0" fillId="0" borderId="13" xfId="0" applyNumberFormat="1" applyBorder="1" applyAlignment="1">
      <alignment vertical="top"/>
    </xf>
    <xf numFmtId="0" fontId="0" fillId="0" borderId="14" xfId="0" applyBorder="1" applyAlignment="1">
      <alignment vertical="top"/>
    </xf>
    <xf numFmtId="0" fontId="0" fillId="0" borderId="15" xfId="0" applyBorder="1" applyAlignment="1">
      <alignment vertical="top"/>
    </xf>
    <xf numFmtId="0" fontId="3" fillId="0" borderId="15" xfId="0" applyFont="1" applyBorder="1" applyAlignment="1">
      <alignment horizontal="center" vertical="top"/>
    </xf>
    <xf numFmtId="0" fontId="0" fillId="0" borderId="14" xfId="0" applyBorder="1" applyAlignment="1">
      <alignment vertical="top" wrapText="1"/>
    </xf>
    <xf numFmtId="3" fontId="0" fillId="0" borderId="16" xfId="0" applyNumberFormat="1" applyBorder="1" applyAlignment="1">
      <alignment vertical="top"/>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E25"/>
  <sheetViews>
    <sheetView tabSelected="1" zoomScalePageLayoutView="0" workbookViewId="0" topLeftCell="A1">
      <selection activeCell="A1" sqref="A1"/>
    </sheetView>
  </sheetViews>
  <sheetFormatPr defaultColWidth="9.140625" defaultRowHeight="12.75"/>
  <cols>
    <col min="1" max="1" width="9.140625" style="23" customWidth="1"/>
    <col min="2" max="2" width="38.57421875" style="0" customWidth="1"/>
    <col min="3" max="3" width="13.00390625" style="0" customWidth="1"/>
    <col min="4" max="4" width="13.8515625" style="0" customWidth="1"/>
    <col min="5" max="5" width="15.140625" style="0" customWidth="1"/>
  </cols>
  <sheetData>
    <row r="3" ht="12.75">
      <c r="B3" s="18" t="s">
        <v>6</v>
      </c>
    </row>
    <row r="5" spans="2:5" ht="12.75">
      <c r="B5" s="19" t="s">
        <v>1</v>
      </c>
      <c r="C5" s="5" t="s">
        <v>2</v>
      </c>
      <c r="D5" s="5" t="s">
        <v>3</v>
      </c>
      <c r="E5" s="5" t="s">
        <v>4</v>
      </c>
    </row>
    <row r="6" spans="2:5" ht="12.75">
      <c r="B6" s="20"/>
      <c r="C6" s="20"/>
      <c r="D6" s="20"/>
      <c r="E6" s="20"/>
    </row>
    <row r="7" spans="2:5" ht="12.75">
      <c r="B7" s="20" t="s">
        <v>8</v>
      </c>
      <c r="C7" s="26">
        <f>Mot!$H$1</f>
        <v>0</v>
      </c>
      <c r="D7" s="26">
        <f>Mot!$J$1</f>
        <v>0</v>
      </c>
      <c r="E7" s="26">
        <f>Mot!$L$1</f>
        <v>0</v>
      </c>
    </row>
    <row r="8" spans="2:5" ht="12.75">
      <c r="B8" s="20" t="s">
        <v>32</v>
      </c>
      <c r="C8" s="26">
        <f>St!$H$1</f>
        <v>0</v>
      </c>
      <c r="D8" s="26">
        <f>St!$J$1</f>
        <v>0</v>
      </c>
      <c r="E8" s="26">
        <f>St!$L$1</f>
        <v>0</v>
      </c>
    </row>
    <row r="9" spans="2:5" ht="12.75">
      <c r="B9" s="20" t="s">
        <v>34</v>
      </c>
      <c r="C9" s="26">
        <f>MaR!$H$1</f>
        <v>0</v>
      </c>
      <c r="D9" s="26">
        <f>MaR!$J$1</f>
        <v>0</v>
      </c>
      <c r="E9" s="26">
        <f>MaR!$L$1</f>
        <v>0</v>
      </c>
    </row>
    <row r="10" spans="2:5" ht="12.75">
      <c r="B10" s="20" t="s">
        <v>35</v>
      </c>
      <c r="C10" s="26">
        <f>ASŘTP!$H$1</f>
        <v>0</v>
      </c>
      <c r="D10" s="26">
        <f>ASŘTP!$J$1</f>
        <v>0</v>
      </c>
      <c r="E10" s="26">
        <f>ASŘTP!$L$1</f>
        <v>0</v>
      </c>
    </row>
    <row r="11" spans="2:5" ht="12.75">
      <c r="B11" s="20"/>
      <c r="C11" s="26"/>
      <c r="D11" s="26"/>
      <c r="E11" s="26"/>
    </row>
    <row r="12" spans="2:5" ht="12.75">
      <c r="B12" s="21" t="s">
        <v>5</v>
      </c>
      <c r="C12" s="22">
        <f>SUM(C6:C11)</f>
        <v>0</v>
      </c>
      <c r="D12" s="22">
        <f>SUM(D6:D11)</f>
        <v>0</v>
      </c>
      <c r="E12" s="22">
        <f>SUM(E6:E11)</f>
        <v>0</v>
      </c>
    </row>
    <row r="16" s="25" customFormat="1" ht="9.75">
      <c r="A16" s="24"/>
    </row>
    <row r="17" s="25" customFormat="1" ht="9.75">
      <c r="A17" s="24"/>
    </row>
    <row r="18" s="25" customFormat="1" ht="9.75">
      <c r="A18" s="24"/>
    </row>
    <row r="19" s="25" customFormat="1" ht="9.75">
      <c r="A19" s="24"/>
    </row>
    <row r="20" s="25" customFormat="1" ht="9.75">
      <c r="A20" s="24"/>
    </row>
    <row r="21" s="25" customFormat="1" ht="9.75">
      <c r="A21" s="24"/>
    </row>
    <row r="22" s="25" customFormat="1" ht="9.75">
      <c r="A22" s="24"/>
    </row>
    <row r="23" s="25" customFormat="1" ht="9.75">
      <c r="A23" s="24"/>
    </row>
    <row r="24" s="25" customFormat="1" ht="9.75">
      <c r="A24" s="24"/>
    </row>
    <row r="25" s="25" customFormat="1" ht="9.75">
      <c r="A25" s="24"/>
    </row>
  </sheetData>
  <sheetProtection/>
  <printOptions/>
  <pageMargins left="0.3937007874015748" right="0.3937007874015748" top="0.7874015748031497" bottom="0.3937007874015748" header="0.3937007874015748" footer="0.1968503937007874"/>
  <pageSetup fitToHeight="50" fitToWidth="1" horizontalDpi="600" verticalDpi="600" orientation="landscape" paperSize="9" r:id="rId1"/>
  <headerFooter alignWithMargins="0">
    <oddHeader>&amp;CVrt BT1 a BT2&amp;R19-10456-02</oddHeader>
    <oddFooter>&amp;L&amp;8&amp;F/&amp;A&amp;R&amp;8&amp;P/&amp;N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11"/>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H111</f>
        <v>0</v>
      </c>
      <c r="I1" s="16"/>
      <c r="J1" s="15">
        <f>J111</f>
        <v>0</v>
      </c>
      <c r="K1" s="16"/>
      <c r="L1" s="15">
        <f>L111</f>
        <v>0</v>
      </c>
    </row>
    <row r="2" spans="1:12" s="13" customFormat="1" ht="12.75">
      <c r="A2" s="48"/>
      <c r="B2" s="40" t="s">
        <v>8</v>
      </c>
      <c r="C2" s="40"/>
      <c r="D2" s="40"/>
      <c r="E2" s="1"/>
      <c r="G2" s="17"/>
      <c r="H2" s="3"/>
      <c r="I2" s="1"/>
      <c r="J2" s="1"/>
      <c r="K2" s="1"/>
      <c r="L2" s="1"/>
    </row>
    <row r="3" spans="1:12" s="13" customFormat="1" ht="12.75">
      <c r="A3" s="48"/>
      <c r="B3" s="41"/>
      <c r="C3" s="41"/>
      <c r="D3" s="41"/>
      <c r="E3" s="1"/>
      <c r="G3" s="3"/>
      <c r="H3" s="3"/>
      <c r="I3" s="1"/>
      <c r="J3" s="1"/>
      <c r="K3" s="1"/>
      <c r="L3" s="1"/>
    </row>
    <row r="4" spans="1:14" ht="25.5">
      <c r="A4" s="43" t="s">
        <v>183</v>
      </c>
      <c r="B4" s="42" t="s">
        <v>184</v>
      </c>
      <c r="C4" s="42"/>
      <c r="D4" s="42"/>
      <c r="E4" s="4" t="s">
        <v>185</v>
      </c>
      <c r="F4" s="4" t="s">
        <v>186</v>
      </c>
      <c r="G4" s="5" t="s">
        <v>187</v>
      </c>
      <c r="H4" s="5" t="s">
        <v>188</v>
      </c>
      <c r="I4" s="5" t="s">
        <v>189</v>
      </c>
      <c r="J4" s="5" t="s">
        <v>190</v>
      </c>
      <c r="K4" s="5" t="s">
        <v>191</v>
      </c>
      <c r="L4" s="5" t="s">
        <v>192</v>
      </c>
      <c r="M4" s="5" t="s">
        <v>193</v>
      </c>
      <c r="N4" s="5" t="s">
        <v>194</v>
      </c>
    </row>
    <row r="5" spans="1:14" ht="12.75">
      <c r="A5" s="2">
        <v>1</v>
      </c>
      <c r="B5" s="2" t="s">
        <v>195</v>
      </c>
      <c r="C5" s="2" t="s">
        <v>195</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196</v>
      </c>
      <c r="H6" s="44" t="s">
        <v>196</v>
      </c>
      <c r="I6" s="44" t="s">
        <v>196</v>
      </c>
      <c r="J6" s="44" t="s">
        <v>196</v>
      </c>
      <c r="K6" s="6" t="s">
        <v>196</v>
      </c>
      <c r="L6" s="6" t="s">
        <v>196</v>
      </c>
      <c r="M6" s="6" t="s">
        <v>196</v>
      </c>
      <c r="N6" s="6" t="s">
        <v>196</v>
      </c>
    </row>
    <row r="7" spans="1:14" ht="12.75">
      <c r="A7" s="45">
        <v>1</v>
      </c>
      <c r="B7" s="30" t="s">
        <v>97</v>
      </c>
      <c r="C7" s="28"/>
      <c r="D7" s="10"/>
      <c r="E7" s="45" t="s">
        <v>20</v>
      </c>
      <c r="F7" s="28">
        <v>1</v>
      </c>
      <c r="G7" s="29"/>
      <c r="H7" s="31">
        <f>$F7*$G7</f>
        <v>0</v>
      </c>
      <c r="I7" s="29"/>
      <c r="J7" s="31">
        <f>$F7*$I7</f>
        <v>0</v>
      </c>
      <c r="K7" s="29">
        <f>$G7+$I7</f>
        <v>0</v>
      </c>
      <c r="L7" s="31">
        <f>$H7+$J7</f>
        <v>0</v>
      </c>
      <c r="M7" s="28"/>
      <c r="N7" s="28"/>
    </row>
    <row r="8" spans="1:14" ht="63.75">
      <c r="A8" s="1"/>
      <c r="B8" s="39"/>
      <c r="C8" s="37"/>
      <c r="D8" s="27" t="s">
        <v>178</v>
      </c>
      <c r="E8" s="1"/>
      <c r="F8" s="37"/>
      <c r="G8" s="15"/>
      <c r="H8" s="38"/>
      <c r="I8" s="15"/>
      <c r="J8" s="38"/>
      <c r="K8" s="15"/>
      <c r="L8" s="38"/>
      <c r="M8" s="37"/>
      <c r="N8" s="37"/>
    </row>
    <row r="9" ht="12.75">
      <c r="D9" s="27" t="s">
        <v>98</v>
      </c>
    </row>
    <row r="10" ht="12.75">
      <c r="D10" s="27" t="s">
        <v>99</v>
      </c>
    </row>
    <row r="11" ht="12.75">
      <c r="D11" s="27" t="s">
        <v>100</v>
      </c>
    </row>
    <row r="12" spans="2:4" ht="12.75">
      <c r="B12" s="11">
        <v>1</v>
      </c>
      <c r="C12" s="11" t="s">
        <v>9</v>
      </c>
      <c r="D12" s="9" t="s">
        <v>40</v>
      </c>
    </row>
    <row r="13" spans="2:4" ht="12.75">
      <c r="B13" s="11">
        <v>1</v>
      </c>
      <c r="C13" s="11" t="s">
        <v>9</v>
      </c>
      <c r="D13" s="9" t="s">
        <v>44</v>
      </c>
    </row>
    <row r="14" spans="2:4" ht="12.75">
      <c r="B14" s="11">
        <v>1</v>
      </c>
      <c r="C14" s="11" t="s">
        <v>9</v>
      </c>
      <c r="D14" s="9" t="s">
        <v>43</v>
      </c>
    </row>
    <row r="15" spans="2:4" ht="12.75">
      <c r="B15" s="11">
        <v>4</v>
      </c>
      <c r="C15" s="11" t="s">
        <v>10</v>
      </c>
      <c r="D15" s="9" t="s">
        <v>45</v>
      </c>
    </row>
    <row r="16" spans="2:4" ht="12.75">
      <c r="B16" s="11">
        <v>1</v>
      </c>
      <c r="C16" s="11" t="s">
        <v>9</v>
      </c>
      <c r="D16" s="9" t="s">
        <v>42</v>
      </c>
    </row>
    <row r="17" spans="2:4" ht="12.75">
      <c r="B17" s="11">
        <v>1</v>
      </c>
      <c r="C17" s="11" t="s">
        <v>9</v>
      </c>
      <c r="D17" s="9" t="s">
        <v>39</v>
      </c>
    </row>
    <row r="18" spans="2:4" ht="12.75">
      <c r="B18" s="11">
        <v>1</v>
      </c>
      <c r="C18" s="11" t="s">
        <v>9</v>
      </c>
      <c r="D18" s="9" t="s">
        <v>41</v>
      </c>
    </row>
    <row r="19" spans="2:4" ht="12.75">
      <c r="B19" s="11">
        <v>1</v>
      </c>
      <c r="C19" s="11" t="s">
        <v>9</v>
      </c>
      <c r="D19" s="9" t="s">
        <v>60</v>
      </c>
    </row>
    <row r="20" spans="2:4" ht="12.75">
      <c r="B20" s="11">
        <v>1</v>
      </c>
      <c r="C20" s="11" t="s">
        <v>9</v>
      </c>
      <c r="D20" s="9" t="s">
        <v>59</v>
      </c>
    </row>
    <row r="21" spans="2:4" ht="12.75">
      <c r="B21" s="11">
        <v>1</v>
      </c>
      <c r="C21" s="11" t="s">
        <v>9</v>
      </c>
      <c r="D21" s="9" t="s">
        <v>92</v>
      </c>
    </row>
    <row r="22" spans="2:4" ht="12.75">
      <c r="B22" s="11">
        <v>1</v>
      </c>
      <c r="C22" s="11" t="s">
        <v>9</v>
      </c>
      <c r="D22" s="9" t="s">
        <v>91</v>
      </c>
    </row>
    <row r="23" spans="2:4" ht="12.75">
      <c r="B23" s="11">
        <v>2</v>
      </c>
      <c r="C23" s="11" t="s">
        <v>9</v>
      </c>
      <c r="D23" s="9" t="s">
        <v>64</v>
      </c>
    </row>
    <row r="24" spans="2:4" ht="12.75">
      <c r="B24" s="11">
        <v>1</v>
      </c>
      <c r="C24" s="11" t="s">
        <v>9</v>
      </c>
      <c r="D24" s="9" t="s">
        <v>64</v>
      </c>
    </row>
    <row r="25" spans="2:4" ht="12.75">
      <c r="B25" s="11">
        <v>1</v>
      </c>
      <c r="C25" s="11" t="s">
        <v>9</v>
      </c>
      <c r="D25" s="9" t="s">
        <v>49</v>
      </c>
    </row>
    <row r="26" spans="2:4" ht="12.75">
      <c r="B26" s="11">
        <v>2</v>
      </c>
      <c r="C26" s="11" t="s">
        <v>9</v>
      </c>
      <c r="D26" s="9" t="s">
        <v>46</v>
      </c>
    </row>
    <row r="27" spans="2:4" ht="12.75">
      <c r="B27" s="11">
        <v>1</v>
      </c>
      <c r="C27" s="11" t="s">
        <v>9</v>
      </c>
      <c r="D27" s="9" t="s">
        <v>90</v>
      </c>
    </row>
    <row r="28" spans="2:4" ht="12.75">
      <c r="B28" s="11">
        <v>1</v>
      </c>
      <c r="C28" s="11" t="s">
        <v>9</v>
      </c>
      <c r="D28" s="9" t="s">
        <v>68</v>
      </c>
    </row>
    <row r="29" spans="2:4" ht="12.75">
      <c r="B29" s="11">
        <v>1</v>
      </c>
      <c r="C29" s="11" t="s">
        <v>9</v>
      </c>
      <c r="D29" s="9" t="s">
        <v>85</v>
      </c>
    </row>
    <row r="30" spans="2:4" ht="12.75">
      <c r="B30" s="11">
        <v>2</v>
      </c>
      <c r="C30" s="11" t="s">
        <v>9</v>
      </c>
      <c r="D30" s="9" t="s">
        <v>73</v>
      </c>
    </row>
    <row r="31" spans="2:4" ht="12.75">
      <c r="B31" s="11">
        <v>2</v>
      </c>
      <c r="C31" s="11" t="s">
        <v>9</v>
      </c>
      <c r="D31" s="9" t="s">
        <v>77</v>
      </c>
    </row>
    <row r="32" spans="2:4" ht="12.75">
      <c r="B32" s="11">
        <v>2</v>
      </c>
      <c r="C32" s="11" t="s">
        <v>9</v>
      </c>
      <c r="D32" s="9" t="s">
        <v>51</v>
      </c>
    </row>
    <row r="33" spans="2:4" ht="12.75">
      <c r="B33" s="11">
        <v>6</v>
      </c>
      <c r="C33" s="11" t="s">
        <v>9</v>
      </c>
      <c r="D33" s="9" t="s">
        <v>14</v>
      </c>
    </row>
    <row r="34" spans="2:4" ht="12.75">
      <c r="B34" s="11">
        <v>1</v>
      </c>
      <c r="C34" s="11" t="s">
        <v>9</v>
      </c>
      <c r="D34" s="9" t="s">
        <v>54</v>
      </c>
    </row>
    <row r="35" spans="2:4" ht="12.75">
      <c r="B35" s="11">
        <v>1</v>
      </c>
      <c r="C35" s="11" t="s">
        <v>9</v>
      </c>
      <c r="D35" s="9" t="s">
        <v>52</v>
      </c>
    </row>
    <row r="36" spans="2:4" ht="12.75">
      <c r="B36" s="11">
        <v>2</v>
      </c>
      <c r="C36" s="11" t="s">
        <v>9</v>
      </c>
      <c r="D36" s="9" t="s">
        <v>81</v>
      </c>
    </row>
    <row r="37" spans="2:4" ht="12.75">
      <c r="B37" s="11">
        <v>2</v>
      </c>
      <c r="C37" s="11" t="s">
        <v>9</v>
      </c>
      <c r="D37" s="9" t="s">
        <v>80</v>
      </c>
    </row>
    <row r="38" spans="2:4" ht="12.75">
      <c r="B38" s="11">
        <v>2</v>
      </c>
      <c r="C38" s="11" t="s">
        <v>9</v>
      </c>
      <c r="D38" s="9" t="s">
        <v>78</v>
      </c>
    </row>
    <row r="39" spans="2:4" ht="12.75">
      <c r="B39" s="11">
        <v>4</v>
      </c>
      <c r="C39" s="11" t="s">
        <v>9</v>
      </c>
      <c r="D39" s="9" t="s">
        <v>67</v>
      </c>
    </row>
    <row r="40" spans="2:4" ht="12.75">
      <c r="B40" s="11">
        <v>1</v>
      </c>
      <c r="C40" s="11" t="s">
        <v>9</v>
      </c>
      <c r="D40" s="9" t="s">
        <v>66</v>
      </c>
    </row>
    <row r="41" spans="2:4" ht="12.75">
      <c r="B41" s="11">
        <v>8</v>
      </c>
      <c r="C41" s="11" t="s">
        <v>9</v>
      </c>
      <c r="D41" s="9" t="s">
        <v>72</v>
      </c>
    </row>
    <row r="42" spans="2:4" ht="12.75">
      <c r="B42" s="11">
        <v>2</v>
      </c>
      <c r="C42" s="11" t="s">
        <v>9</v>
      </c>
      <c r="D42" s="9" t="s">
        <v>71</v>
      </c>
    </row>
    <row r="43" spans="2:4" ht="12.75">
      <c r="B43" s="11">
        <v>1</v>
      </c>
      <c r="C43" s="11" t="s">
        <v>9</v>
      </c>
      <c r="D43" s="9" t="s">
        <v>69</v>
      </c>
    </row>
    <row r="44" spans="2:4" ht="12.75">
      <c r="B44" s="11">
        <v>1</v>
      </c>
      <c r="C44" s="11" t="s">
        <v>9</v>
      </c>
      <c r="D44" s="9" t="s">
        <v>86</v>
      </c>
    </row>
    <row r="45" spans="2:4" ht="12.75">
      <c r="B45" s="11">
        <v>1</v>
      </c>
      <c r="C45" s="11" t="s">
        <v>9</v>
      </c>
      <c r="D45" s="9" t="s">
        <v>50</v>
      </c>
    </row>
    <row r="46" spans="2:4" ht="12.75">
      <c r="B46" s="11">
        <v>1</v>
      </c>
      <c r="C46" s="11" t="s">
        <v>9</v>
      </c>
      <c r="D46" s="9" t="s">
        <v>76</v>
      </c>
    </row>
    <row r="47" spans="2:4" ht="12.75">
      <c r="B47" s="11">
        <v>1</v>
      </c>
      <c r="C47" s="11" t="s">
        <v>9</v>
      </c>
      <c r="D47" s="9" t="s">
        <v>89</v>
      </c>
    </row>
    <row r="48" spans="2:4" ht="12.75">
      <c r="B48" s="11">
        <v>1</v>
      </c>
      <c r="C48" s="11" t="s">
        <v>9</v>
      </c>
      <c r="D48" s="9" t="s">
        <v>75</v>
      </c>
    </row>
    <row r="49" spans="2:4" ht="12.75">
      <c r="B49" s="11">
        <v>1</v>
      </c>
      <c r="C49" s="11" t="s">
        <v>9</v>
      </c>
      <c r="D49" s="9" t="s">
        <v>88</v>
      </c>
    </row>
    <row r="50" spans="2:4" ht="12.75">
      <c r="B50" s="11">
        <v>1</v>
      </c>
      <c r="C50" s="11" t="s">
        <v>9</v>
      </c>
      <c r="D50" s="9" t="s">
        <v>74</v>
      </c>
    </row>
    <row r="51" spans="2:4" ht="12.75">
      <c r="B51" s="11">
        <v>1</v>
      </c>
      <c r="C51" s="11" t="s">
        <v>9</v>
      </c>
      <c r="D51" s="9" t="s">
        <v>87</v>
      </c>
    </row>
    <row r="52" spans="2:4" ht="12.75">
      <c r="B52" s="11">
        <v>1</v>
      </c>
      <c r="C52" s="11" t="s">
        <v>9</v>
      </c>
      <c r="D52" s="9" t="s">
        <v>61</v>
      </c>
    </row>
    <row r="53" spans="2:4" ht="12.75">
      <c r="B53" s="11">
        <v>1</v>
      </c>
      <c r="C53" s="11" t="s">
        <v>9</v>
      </c>
      <c r="D53" s="9" t="s">
        <v>55</v>
      </c>
    </row>
    <row r="54" spans="2:4" ht="12.75">
      <c r="B54" s="11">
        <v>3</v>
      </c>
      <c r="C54" s="11" t="s">
        <v>9</v>
      </c>
      <c r="D54" s="9" t="s">
        <v>58</v>
      </c>
    </row>
    <row r="55" spans="2:4" ht="12.75">
      <c r="B55" s="11">
        <v>1</v>
      </c>
      <c r="C55" s="11" t="s">
        <v>9</v>
      </c>
      <c r="D55" s="9" t="s">
        <v>53</v>
      </c>
    </row>
    <row r="56" spans="2:4" ht="12.75">
      <c r="B56" s="11">
        <v>1</v>
      </c>
      <c r="C56" s="11" t="s">
        <v>9</v>
      </c>
      <c r="D56" s="9" t="s">
        <v>63</v>
      </c>
    </row>
    <row r="57" spans="2:4" ht="12.75">
      <c r="B57" s="11">
        <v>1</v>
      </c>
      <c r="C57" s="11" t="s">
        <v>9</v>
      </c>
      <c r="D57" s="9" t="s">
        <v>65</v>
      </c>
    </row>
    <row r="58" spans="2:4" ht="12.75">
      <c r="B58" s="11">
        <v>1</v>
      </c>
      <c r="C58" s="11" t="s">
        <v>9</v>
      </c>
      <c r="D58" s="9" t="s">
        <v>62</v>
      </c>
    </row>
    <row r="59" spans="2:4" ht="12.75">
      <c r="B59" s="11">
        <v>2</v>
      </c>
      <c r="C59" s="11" t="s">
        <v>9</v>
      </c>
      <c r="D59" s="9" t="s">
        <v>82</v>
      </c>
    </row>
    <row r="60" spans="2:4" ht="12.75">
      <c r="B60" s="11">
        <v>4</v>
      </c>
      <c r="C60" s="11" t="s">
        <v>9</v>
      </c>
      <c r="D60" s="9" t="s">
        <v>79</v>
      </c>
    </row>
    <row r="61" spans="2:4" ht="12.75">
      <c r="B61" s="11">
        <v>2</v>
      </c>
      <c r="C61" s="11" t="s">
        <v>9</v>
      </c>
      <c r="D61" s="9" t="s">
        <v>70</v>
      </c>
    </row>
    <row r="62" spans="2:4" ht="12.75">
      <c r="B62" s="11">
        <v>10</v>
      </c>
      <c r="C62" s="11" t="s">
        <v>9</v>
      </c>
      <c r="D62" s="9" t="s">
        <v>13</v>
      </c>
    </row>
    <row r="63" spans="2:4" ht="12.75">
      <c r="B63" s="11">
        <v>10</v>
      </c>
      <c r="C63" s="11" t="s">
        <v>9</v>
      </c>
      <c r="D63" s="9" t="s">
        <v>12</v>
      </c>
    </row>
    <row r="64" spans="2:4" ht="12.75">
      <c r="B64" s="11">
        <v>2</v>
      </c>
      <c r="C64" s="11" t="s">
        <v>9</v>
      </c>
      <c r="D64" s="9" t="s">
        <v>96</v>
      </c>
    </row>
    <row r="65" spans="2:4" ht="12.75">
      <c r="B65" s="11">
        <v>3</v>
      </c>
      <c r="C65" s="11" t="s">
        <v>9</v>
      </c>
      <c r="D65" s="9" t="s">
        <v>84</v>
      </c>
    </row>
    <row r="66" spans="2:4" ht="12.75">
      <c r="B66" s="11">
        <v>6</v>
      </c>
      <c r="C66" s="11" t="s">
        <v>9</v>
      </c>
      <c r="D66" s="9" t="s">
        <v>48</v>
      </c>
    </row>
    <row r="67" spans="2:4" ht="12.75">
      <c r="B67" s="11">
        <v>2</v>
      </c>
      <c r="C67" s="11" t="s">
        <v>9</v>
      </c>
      <c r="D67" s="9" t="s">
        <v>57</v>
      </c>
    </row>
    <row r="68" spans="2:4" ht="12.75">
      <c r="B68" s="11">
        <v>1</v>
      </c>
      <c r="C68" s="11" t="s">
        <v>9</v>
      </c>
      <c r="D68" s="9" t="s">
        <v>93</v>
      </c>
    </row>
    <row r="69" spans="2:4" ht="12.75">
      <c r="B69" s="11">
        <v>1</v>
      </c>
      <c r="C69" s="11" t="s">
        <v>9</v>
      </c>
      <c r="D69" s="9" t="s">
        <v>94</v>
      </c>
    </row>
    <row r="70" spans="2:4" ht="12.75">
      <c r="B70" s="11">
        <v>1</v>
      </c>
      <c r="C70" s="11" t="s">
        <v>9</v>
      </c>
      <c r="D70" s="9" t="s">
        <v>83</v>
      </c>
    </row>
    <row r="71" spans="2:4" ht="12.75">
      <c r="B71" s="11">
        <v>3</v>
      </c>
      <c r="C71" s="11" t="s">
        <v>9</v>
      </c>
      <c r="D71" s="9" t="s">
        <v>47</v>
      </c>
    </row>
    <row r="72" spans="2:4" ht="12.75">
      <c r="B72" s="11">
        <v>1</v>
      </c>
      <c r="C72" s="11" t="s">
        <v>9</v>
      </c>
      <c r="D72" s="9" t="s">
        <v>95</v>
      </c>
    </row>
    <row r="73" spans="2:4" ht="12.75">
      <c r="B73" s="11">
        <v>2</v>
      </c>
      <c r="C73" s="11" t="s">
        <v>9</v>
      </c>
      <c r="D73" s="9" t="s">
        <v>56</v>
      </c>
    </row>
    <row r="74" spans="2:4" ht="12.75">
      <c r="B74" s="11">
        <v>1</v>
      </c>
      <c r="C74" s="11" t="s">
        <v>20</v>
      </c>
      <c r="D74" s="9" t="s">
        <v>101</v>
      </c>
    </row>
    <row r="75" spans="1:14" ht="12.75">
      <c r="A75" s="45">
        <v>2</v>
      </c>
      <c r="B75" s="30" t="s">
        <v>102</v>
      </c>
      <c r="C75" s="28"/>
      <c r="D75" s="10"/>
      <c r="E75" s="45" t="s">
        <v>9</v>
      </c>
      <c r="F75" s="28">
        <v>2</v>
      </c>
      <c r="G75" s="29"/>
      <c r="H75" s="31">
        <f>$F75*$G75</f>
        <v>0</v>
      </c>
      <c r="I75" s="29"/>
      <c r="J75" s="31">
        <f>$F75*$I75</f>
        <v>0</v>
      </c>
      <c r="K75" s="29">
        <f>$G75+$I75</f>
        <v>0</v>
      </c>
      <c r="L75" s="31">
        <f>$H75+$J75</f>
        <v>0</v>
      </c>
      <c r="M75" s="28"/>
      <c r="N75" s="28"/>
    </row>
    <row r="76" spans="1:14" ht="12.75">
      <c r="A76" s="47"/>
      <c r="B76" s="34"/>
      <c r="C76" s="32"/>
      <c r="D76" s="35" t="s">
        <v>177</v>
      </c>
      <c r="E76" s="47"/>
      <c r="F76" s="32"/>
      <c r="G76" s="36"/>
      <c r="H76" s="33"/>
      <c r="I76" s="36"/>
      <c r="J76" s="33"/>
      <c r="K76" s="36"/>
      <c r="L76" s="33"/>
      <c r="M76" s="32"/>
      <c r="N76" s="32"/>
    </row>
    <row r="77" spans="1:14" ht="12.75">
      <c r="A77" s="45">
        <v>3</v>
      </c>
      <c r="B77" s="30" t="s">
        <v>106</v>
      </c>
      <c r="C77" s="28"/>
      <c r="D77" s="10"/>
      <c r="E77" s="45" t="s">
        <v>11</v>
      </c>
      <c r="F77" s="28">
        <v>20</v>
      </c>
      <c r="G77" s="29"/>
      <c r="H77" s="31">
        <f>$F77*$G77</f>
        <v>0</v>
      </c>
      <c r="I77" s="29"/>
      <c r="J77" s="31">
        <f>$F77*$I77</f>
        <v>0</v>
      </c>
      <c r="K77" s="29">
        <f>$G77+$I77</f>
        <v>0</v>
      </c>
      <c r="L77" s="31">
        <f>$H77+$J77</f>
        <v>0</v>
      </c>
      <c r="M77" s="28"/>
      <c r="N77" s="28"/>
    </row>
    <row r="78" spans="1:14" ht="12.75">
      <c r="A78" s="47"/>
      <c r="B78" s="34"/>
      <c r="C78" s="32"/>
      <c r="D78" s="35" t="s">
        <v>176</v>
      </c>
      <c r="E78" s="47"/>
      <c r="F78" s="32"/>
      <c r="G78" s="36"/>
      <c r="H78" s="33"/>
      <c r="I78" s="36"/>
      <c r="J78" s="33"/>
      <c r="K78" s="36"/>
      <c r="L78" s="33"/>
      <c r="M78" s="32"/>
      <c r="N78" s="32"/>
    </row>
    <row r="79" spans="1:14" ht="12.75">
      <c r="A79" s="45">
        <v>4</v>
      </c>
      <c r="B79" s="30" t="s">
        <v>107</v>
      </c>
      <c r="C79" s="28"/>
      <c r="D79" s="10"/>
      <c r="E79" s="45" t="s">
        <v>11</v>
      </c>
      <c r="F79" s="28">
        <v>50</v>
      </c>
      <c r="G79" s="29"/>
      <c r="H79" s="31">
        <f>$F79*$G79</f>
        <v>0</v>
      </c>
      <c r="I79" s="29"/>
      <c r="J79" s="31">
        <f>$F79*$I79</f>
        <v>0</v>
      </c>
      <c r="K79" s="29">
        <f>$G79+$I79</f>
        <v>0</v>
      </c>
      <c r="L79" s="31">
        <f>$H79+$J79</f>
        <v>0</v>
      </c>
      <c r="M79" s="28"/>
      <c r="N79" s="28"/>
    </row>
    <row r="80" spans="1:14" ht="12.75">
      <c r="A80" s="47"/>
      <c r="B80" s="34"/>
      <c r="C80" s="32"/>
      <c r="D80" s="35" t="s">
        <v>176</v>
      </c>
      <c r="E80" s="47"/>
      <c r="F80" s="32"/>
      <c r="G80" s="36"/>
      <c r="H80" s="33"/>
      <c r="I80" s="36"/>
      <c r="J80" s="33"/>
      <c r="K80" s="36"/>
      <c r="L80" s="33"/>
      <c r="M80" s="32"/>
      <c r="N80" s="32"/>
    </row>
    <row r="81" spans="1:14" ht="12.75">
      <c r="A81" s="45">
        <v>5</v>
      </c>
      <c r="B81" s="30" t="s">
        <v>105</v>
      </c>
      <c r="C81" s="28"/>
      <c r="D81" s="10"/>
      <c r="E81" s="45" t="s">
        <v>11</v>
      </c>
      <c r="F81" s="28">
        <v>20</v>
      </c>
      <c r="G81" s="29"/>
      <c r="H81" s="31">
        <f>$F81*$G81</f>
        <v>0</v>
      </c>
      <c r="I81" s="29"/>
      <c r="J81" s="31">
        <f>$F81*$I81</f>
        <v>0</v>
      </c>
      <c r="K81" s="29">
        <f>$G81+$I81</f>
        <v>0</v>
      </c>
      <c r="L81" s="31">
        <f>$H81+$J81</f>
        <v>0</v>
      </c>
      <c r="M81" s="28"/>
      <c r="N81" s="28"/>
    </row>
    <row r="82" spans="1:14" ht="12.75">
      <c r="A82" s="47"/>
      <c r="B82" s="34"/>
      <c r="C82" s="32"/>
      <c r="D82" s="35" t="s">
        <v>176</v>
      </c>
      <c r="E82" s="47"/>
      <c r="F82" s="32"/>
      <c r="G82" s="36"/>
      <c r="H82" s="33"/>
      <c r="I82" s="36"/>
      <c r="J82" s="33"/>
      <c r="K82" s="36"/>
      <c r="L82" s="33"/>
      <c r="M82" s="32"/>
      <c r="N82" s="32"/>
    </row>
    <row r="83" spans="1:14" ht="12.75">
      <c r="A83" s="45">
        <v>6</v>
      </c>
      <c r="B83" s="30" t="s">
        <v>104</v>
      </c>
      <c r="C83" s="28"/>
      <c r="D83" s="10"/>
      <c r="E83" s="45" t="s">
        <v>11</v>
      </c>
      <c r="F83" s="28">
        <v>80</v>
      </c>
      <c r="G83" s="29"/>
      <c r="H83" s="31">
        <f>$F83*$G83</f>
        <v>0</v>
      </c>
      <c r="I83" s="29"/>
      <c r="J83" s="31">
        <f>$F83*$I83</f>
        <v>0</v>
      </c>
      <c r="K83" s="29">
        <f>$G83+$I83</f>
        <v>0</v>
      </c>
      <c r="L83" s="31">
        <f>$H83+$J83</f>
        <v>0</v>
      </c>
      <c r="M83" s="28"/>
      <c r="N83" s="28"/>
    </row>
    <row r="84" spans="1:14" ht="12.75">
      <c r="A84" s="47"/>
      <c r="B84" s="34"/>
      <c r="C84" s="32"/>
      <c r="D84" s="35" t="s">
        <v>176</v>
      </c>
      <c r="E84" s="47"/>
      <c r="F84" s="32"/>
      <c r="G84" s="36"/>
      <c r="H84" s="33"/>
      <c r="I84" s="36"/>
      <c r="J84" s="33"/>
      <c r="K84" s="36"/>
      <c r="L84" s="33"/>
      <c r="M84" s="32"/>
      <c r="N84" s="32"/>
    </row>
    <row r="85" spans="1:14" ht="12.75">
      <c r="A85" s="45">
        <v>7</v>
      </c>
      <c r="B85" s="30" t="s">
        <v>103</v>
      </c>
      <c r="C85" s="28"/>
      <c r="D85" s="10"/>
      <c r="E85" s="45" t="s">
        <v>11</v>
      </c>
      <c r="F85" s="28">
        <v>20</v>
      </c>
      <c r="G85" s="29"/>
      <c r="H85" s="31">
        <f>$F85*$G85</f>
        <v>0</v>
      </c>
      <c r="I85" s="29"/>
      <c r="J85" s="31">
        <f>$F85*$I85</f>
        <v>0</v>
      </c>
      <c r="K85" s="29">
        <f>$G85+$I85</f>
        <v>0</v>
      </c>
      <c r="L85" s="31">
        <f>$H85+$J85</f>
        <v>0</v>
      </c>
      <c r="M85" s="28"/>
      <c r="N85" s="28"/>
    </row>
    <row r="86" spans="1:14" ht="12.75">
      <c r="A86" s="47"/>
      <c r="B86" s="34"/>
      <c r="C86" s="32"/>
      <c r="D86" s="35" t="s">
        <v>176</v>
      </c>
      <c r="E86" s="47"/>
      <c r="F86" s="32"/>
      <c r="G86" s="36"/>
      <c r="H86" s="33"/>
      <c r="I86" s="36"/>
      <c r="J86" s="33"/>
      <c r="K86" s="36"/>
      <c r="L86" s="33"/>
      <c r="M86" s="32"/>
      <c r="N86" s="32"/>
    </row>
    <row r="87" spans="1:14" ht="12.75">
      <c r="A87" s="45">
        <v>8</v>
      </c>
      <c r="B87" s="30" t="s">
        <v>15</v>
      </c>
      <c r="C87" s="28"/>
      <c r="D87" s="10"/>
      <c r="E87" s="45" t="s">
        <v>20</v>
      </c>
      <c r="F87" s="28">
        <v>1</v>
      </c>
      <c r="G87" s="29"/>
      <c r="H87" s="31">
        <f>$F87*$G87</f>
        <v>0</v>
      </c>
      <c r="I87" s="29"/>
      <c r="J87" s="31">
        <f>$F87*$I87</f>
        <v>0</v>
      </c>
      <c r="K87" s="29">
        <f>$G87+$I87</f>
        <v>0</v>
      </c>
      <c r="L87" s="31">
        <f>$H87+$J87</f>
        <v>0</v>
      </c>
      <c r="M87" s="28"/>
      <c r="N87" s="28"/>
    </row>
    <row r="88" spans="1:14" ht="25.5">
      <c r="A88" s="1"/>
      <c r="B88" s="39"/>
      <c r="C88" s="37"/>
      <c r="D88" s="27" t="s">
        <v>175</v>
      </c>
      <c r="E88" s="1"/>
      <c r="F88" s="37"/>
      <c r="G88" s="15"/>
      <c r="H88" s="38"/>
      <c r="I88" s="15"/>
      <c r="J88" s="38"/>
      <c r="K88" s="15"/>
      <c r="L88" s="38"/>
      <c r="M88" s="37"/>
      <c r="N88" s="37"/>
    </row>
    <row r="89" spans="2:4" ht="12.75">
      <c r="B89" s="11">
        <v>1</v>
      </c>
      <c r="C89" s="11" t="s">
        <v>20</v>
      </c>
      <c r="D89" s="9" t="s">
        <v>109</v>
      </c>
    </row>
    <row r="90" spans="2:4" ht="12.75">
      <c r="B90" s="11">
        <v>1</v>
      </c>
      <c r="C90" s="11" t="s">
        <v>20</v>
      </c>
      <c r="D90" s="9" t="s">
        <v>108</v>
      </c>
    </row>
    <row r="91" spans="1:14" ht="12.75">
      <c r="A91" s="45">
        <v>9</v>
      </c>
      <c r="B91" s="30" t="s">
        <v>110</v>
      </c>
      <c r="C91" s="28"/>
      <c r="D91" s="10"/>
      <c r="E91" s="45" t="s">
        <v>20</v>
      </c>
      <c r="F91" s="28">
        <v>1</v>
      </c>
      <c r="G91" s="29"/>
      <c r="H91" s="31">
        <f>$F91*$G91</f>
        <v>0</v>
      </c>
      <c r="I91" s="29"/>
      <c r="J91" s="31">
        <f>$F91*$I91</f>
        <v>0</v>
      </c>
      <c r="K91" s="29">
        <f>$G91+$I91</f>
        <v>0</v>
      </c>
      <c r="L91" s="31">
        <f>$H91+$J91</f>
        <v>0</v>
      </c>
      <c r="M91" s="28"/>
      <c r="N91" s="28"/>
    </row>
    <row r="92" spans="1:14" ht="12.75">
      <c r="A92" s="47"/>
      <c r="B92" s="34"/>
      <c r="C92" s="32"/>
      <c r="D92" s="35" t="s">
        <v>174</v>
      </c>
      <c r="E92" s="47"/>
      <c r="F92" s="32"/>
      <c r="G92" s="36"/>
      <c r="H92" s="33"/>
      <c r="I92" s="36"/>
      <c r="J92" s="33"/>
      <c r="K92" s="36"/>
      <c r="L92" s="33"/>
      <c r="M92" s="32"/>
      <c r="N92" s="32"/>
    </row>
    <row r="93" spans="1:14" ht="12.75">
      <c r="A93" s="45">
        <v>10</v>
      </c>
      <c r="B93" s="30" t="s">
        <v>111</v>
      </c>
      <c r="C93" s="28"/>
      <c r="D93" s="10"/>
      <c r="E93" s="45" t="s">
        <v>20</v>
      </c>
      <c r="F93" s="28">
        <v>1</v>
      </c>
      <c r="G93" s="29"/>
      <c r="H93" s="31">
        <f>$F93*$G93</f>
        <v>0</v>
      </c>
      <c r="I93" s="29"/>
      <c r="J93" s="31">
        <f>$F93*$I93</f>
        <v>0</v>
      </c>
      <c r="K93" s="29">
        <f>$G93+$I93</f>
        <v>0</v>
      </c>
      <c r="L93" s="31">
        <f>$H93+$J93</f>
        <v>0</v>
      </c>
      <c r="M93" s="28"/>
      <c r="N93" s="28"/>
    </row>
    <row r="94" spans="1:14" ht="12.75">
      <c r="A94" s="47"/>
      <c r="B94" s="34"/>
      <c r="C94" s="32"/>
      <c r="D94" s="35" t="s">
        <v>174</v>
      </c>
      <c r="E94" s="47"/>
      <c r="F94" s="32"/>
      <c r="G94" s="36"/>
      <c r="H94" s="33"/>
      <c r="I94" s="36"/>
      <c r="J94" s="33"/>
      <c r="K94" s="36"/>
      <c r="L94" s="33"/>
      <c r="M94" s="32"/>
      <c r="N94" s="32"/>
    </row>
    <row r="95" spans="1:14" ht="12.75">
      <c r="A95" s="45">
        <v>11</v>
      </c>
      <c r="B95" s="30" t="s">
        <v>16</v>
      </c>
      <c r="C95" s="28"/>
      <c r="D95" s="10"/>
      <c r="E95" s="45" t="s">
        <v>20</v>
      </c>
      <c r="F95" s="28">
        <v>1</v>
      </c>
      <c r="G95" s="29"/>
      <c r="H95" s="31">
        <f>$F95*$G95</f>
        <v>0</v>
      </c>
      <c r="I95" s="29"/>
      <c r="J95" s="31">
        <f>$F95*$I95</f>
        <v>0</v>
      </c>
      <c r="K95" s="29">
        <f>$G95+$I95</f>
        <v>0</v>
      </c>
      <c r="L95" s="31">
        <f>$H95+$J95</f>
        <v>0</v>
      </c>
      <c r="M95" s="28"/>
      <c r="N95" s="28"/>
    </row>
    <row r="96" spans="2:4" ht="25.5">
      <c r="B96" s="11">
        <v>1</v>
      </c>
      <c r="C96" s="11" t="s">
        <v>9</v>
      </c>
      <c r="D96" s="9" t="s">
        <v>17</v>
      </c>
    </row>
    <row r="97" spans="1:14" ht="12.75">
      <c r="A97" s="45">
        <v>12</v>
      </c>
      <c r="B97" s="30" t="s">
        <v>18</v>
      </c>
      <c r="C97" s="28"/>
      <c r="D97" s="10"/>
      <c r="E97" s="45" t="s">
        <v>20</v>
      </c>
      <c r="F97" s="28">
        <v>1</v>
      </c>
      <c r="G97" s="29"/>
      <c r="H97" s="31">
        <f>$F97*$G97</f>
        <v>0</v>
      </c>
      <c r="I97" s="29"/>
      <c r="J97" s="31">
        <f>$F97*$I97</f>
        <v>0</v>
      </c>
      <c r="K97" s="29">
        <f>$G97+$I97</f>
        <v>0</v>
      </c>
      <c r="L97" s="31">
        <f>$H97+$J97</f>
        <v>0</v>
      </c>
      <c r="M97" s="28"/>
      <c r="N97" s="28"/>
    </row>
    <row r="98" spans="2:4" ht="12.75">
      <c r="B98" s="11">
        <v>1</v>
      </c>
      <c r="C98" s="11" t="s">
        <v>20</v>
      </c>
      <c r="D98" s="9" t="s">
        <v>19</v>
      </c>
    </row>
    <row r="99" ht="25.5">
      <c r="D99" s="9" t="s">
        <v>21</v>
      </c>
    </row>
    <row r="100" spans="1:14" ht="12.75">
      <c r="A100" s="45">
        <v>13</v>
      </c>
      <c r="B100" s="30" t="s">
        <v>22</v>
      </c>
      <c r="C100" s="28"/>
      <c r="D100" s="10"/>
      <c r="E100" s="45" t="s">
        <v>20</v>
      </c>
      <c r="F100" s="28">
        <v>1</v>
      </c>
      <c r="G100" s="29"/>
      <c r="H100" s="31">
        <f>$F100*$G100</f>
        <v>0</v>
      </c>
      <c r="I100" s="29"/>
      <c r="J100" s="31">
        <f>$F100*$I100</f>
        <v>0</v>
      </c>
      <c r="K100" s="29">
        <f>$G100+$I100</f>
        <v>0</v>
      </c>
      <c r="L100" s="31">
        <f>$H100+$J100</f>
        <v>0</v>
      </c>
      <c r="M100" s="28"/>
      <c r="N100" s="28"/>
    </row>
    <row r="101" ht="12.75">
      <c r="D101" s="9" t="s">
        <v>23</v>
      </c>
    </row>
    <row r="102" ht="12.75">
      <c r="D102" s="9" t="s">
        <v>24</v>
      </c>
    </row>
    <row r="103" ht="12.75">
      <c r="D103" s="9" t="s">
        <v>25</v>
      </c>
    </row>
    <row r="104" ht="12.75">
      <c r="D104" s="9" t="s">
        <v>26</v>
      </c>
    </row>
    <row r="105" spans="1:14" ht="12.75">
      <c r="A105" s="45">
        <v>14</v>
      </c>
      <c r="B105" s="30" t="s">
        <v>27</v>
      </c>
      <c r="C105" s="28"/>
      <c r="D105" s="10"/>
      <c r="E105" s="45" t="s">
        <v>20</v>
      </c>
      <c r="F105" s="28">
        <v>1</v>
      </c>
      <c r="G105" s="29"/>
      <c r="H105" s="31">
        <f>$F105*$G105</f>
        <v>0</v>
      </c>
      <c r="I105" s="29"/>
      <c r="J105" s="31">
        <f>$F105*$I105</f>
        <v>0</v>
      </c>
      <c r="K105" s="29">
        <f>$G105+$I105</f>
        <v>0</v>
      </c>
      <c r="L105" s="31">
        <f>$H105+$J105</f>
        <v>0</v>
      </c>
      <c r="M105" s="28"/>
      <c r="N105" s="28"/>
    </row>
    <row r="106" ht="12.75">
      <c r="D106" s="9" t="s">
        <v>23</v>
      </c>
    </row>
    <row r="107" ht="12.75">
      <c r="D107" s="9" t="s">
        <v>28</v>
      </c>
    </row>
    <row r="108" ht="12.75">
      <c r="D108" s="9" t="s">
        <v>29</v>
      </c>
    </row>
    <row r="109" ht="12.75">
      <c r="D109" s="9" t="s">
        <v>30</v>
      </c>
    </row>
    <row r="110" ht="13.5" thickBot="1">
      <c r="D110" s="9" t="s">
        <v>31</v>
      </c>
    </row>
    <row r="111" spans="1:14" ht="13.5" thickBot="1">
      <c r="A111" s="54" t="s">
        <v>197</v>
      </c>
      <c r="B111" s="53" t="s">
        <v>198</v>
      </c>
      <c r="C111" s="49"/>
      <c r="D111" s="55"/>
      <c r="E111" s="50"/>
      <c r="F111" s="49"/>
      <c r="G111" s="51"/>
      <c r="H111" s="56">
        <f>SUM(H7:H110)</f>
        <v>0</v>
      </c>
      <c r="I111" s="51"/>
      <c r="J111" s="51">
        <f>SUM(J7:J110)</f>
        <v>0</v>
      </c>
      <c r="K111" s="51"/>
      <c r="L111" s="51">
        <f>SUM(L7:L110)</f>
        <v>0</v>
      </c>
      <c r="M111" s="49"/>
      <c r="N111"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BT1 a BT2&amp;R19-10456-02</oddHeader>
    <oddFooter>&amp;L&amp;8&amp;F/&amp;A&amp;R&amp;8&amp;P/&amp;N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H64</f>
        <v>0</v>
      </c>
      <c r="I1" s="16"/>
      <c r="J1" s="15">
        <f>J64</f>
        <v>0</v>
      </c>
      <c r="K1" s="16"/>
      <c r="L1" s="15">
        <f>L64</f>
        <v>0</v>
      </c>
    </row>
    <row r="2" spans="1:12" s="13" customFormat="1" ht="12.75">
      <c r="A2" s="48"/>
      <c r="B2" s="40" t="s">
        <v>32</v>
      </c>
      <c r="C2" s="40"/>
      <c r="D2" s="40"/>
      <c r="E2" s="1"/>
      <c r="G2" s="17"/>
      <c r="H2" s="3"/>
      <c r="I2" s="1"/>
      <c r="J2" s="1"/>
      <c r="K2" s="1"/>
      <c r="L2" s="1"/>
    </row>
    <row r="3" spans="1:12" s="13" customFormat="1" ht="12.75">
      <c r="A3" s="48"/>
      <c r="B3" s="41"/>
      <c r="C3" s="41"/>
      <c r="D3" s="41"/>
      <c r="E3" s="1"/>
      <c r="G3" s="3"/>
      <c r="H3" s="3"/>
      <c r="I3" s="1"/>
      <c r="J3" s="1"/>
      <c r="K3" s="1"/>
      <c r="L3" s="1"/>
    </row>
    <row r="4" spans="1:14" ht="25.5">
      <c r="A4" s="43" t="s">
        <v>183</v>
      </c>
      <c r="B4" s="42" t="s">
        <v>184</v>
      </c>
      <c r="C4" s="42"/>
      <c r="D4" s="42"/>
      <c r="E4" s="4" t="s">
        <v>185</v>
      </c>
      <c r="F4" s="4" t="s">
        <v>186</v>
      </c>
      <c r="G4" s="5" t="s">
        <v>187</v>
      </c>
      <c r="H4" s="5" t="s">
        <v>188</v>
      </c>
      <c r="I4" s="5" t="s">
        <v>189</v>
      </c>
      <c r="J4" s="5" t="s">
        <v>190</v>
      </c>
      <c r="K4" s="5" t="s">
        <v>191</v>
      </c>
      <c r="L4" s="5" t="s">
        <v>192</v>
      </c>
      <c r="M4" s="5" t="s">
        <v>193</v>
      </c>
      <c r="N4" s="5" t="s">
        <v>194</v>
      </c>
    </row>
    <row r="5" spans="1:14" ht="12.75">
      <c r="A5" s="2">
        <v>1</v>
      </c>
      <c r="B5" s="2" t="s">
        <v>195</v>
      </c>
      <c r="C5" s="2" t="s">
        <v>195</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196</v>
      </c>
      <c r="H6" s="44" t="s">
        <v>196</v>
      </c>
      <c r="I6" s="44" t="s">
        <v>196</v>
      </c>
      <c r="J6" s="44" t="s">
        <v>196</v>
      </c>
      <c r="K6" s="6" t="s">
        <v>196</v>
      </c>
      <c r="L6" s="6" t="s">
        <v>196</v>
      </c>
      <c r="M6" s="6" t="s">
        <v>196</v>
      </c>
      <c r="N6" s="6" t="s">
        <v>196</v>
      </c>
    </row>
    <row r="7" spans="1:14" ht="12.75">
      <c r="A7" s="45">
        <v>15</v>
      </c>
      <c r="B7" s="30" t="s">
        <v>118</v>
      </c>
      <c r="C7" s="28"/>
      <c r="D7" s="10"/>
      <c r="E7" s="45" t="s">
        <v>20</v>
      </c>
      <c r="F7" s="28">
        <v>1</v>
      </c>
      <c r="G7" s="29"/>
      <c r="H7" s="31">
        <f>$F7*$G7</f>
        <v>0</v>
      </c>
      <c r="I7" s="29"/>
      <c r="J7" s="31">
        <f>$F7*$I7</f>
        <v>0</v>
      </c>
      <c r="K7" s="29">
        <f>$G7+$I7</f>
        <v>0</v>
      </c>
      <c r="L7" s="31">
        <f>$H7+$J7</f>
        <v>0</v>
      </c>
      <c r="M7" s="28"/>
      <c r="N7" s="28"/>
    </row>
    <row r="8" spans="1:14" ht="89.25">
      <c r="A8" s="1"/>
      <c r="B8" s="39"/>
      <c r="C8" s="37"/>
      <c r="D8" s="27" t="s">
        <v>179</v>
      </c>
      <c r="E8" s="1"/>
      <c r="F8" s="37"/>
      <c r="G8" s="15"/>
      <c r="H8" s="38"/>
      <c r="I8" s="15"/>
      <c r="J8" s="38"/>
      <c r="K8" s="15"/>
      <c r="L8" s="38"/>
      <c r="M8" s="37"/>
      <c r="N8" s="37"/>
    </row>
    <row r="9" ht="12.75">
      <c r="D9" s="27" t="s">
        <v>98</v>
      </c>
    </row>
    <row r="10" ht="12.75">
      <c r="D10" s="27" t="s">
        <v>99</v>
      </c>
    </row>
    <row r="11" ht="12.75">
      <c r="D11" s="27" t="s">
        <v>100</v>
      </c>
    </row>
    <row r="12" spans="2:4" ht="12.75">
      <c r="B12" s="11">
        <v>1</v>
      </c>
      <c r="C12" s="11" t="s">
        <v>9</v>
      </c>
      <c r="D12" s="9" t="s">
        <v>112</v>
      </c>
    </row>
    <row r="13" spans="2:4" ht="12.75">
      <c r="B13" s="11">
        <v>1</v>
      </c>
      <c r="C13" s="11" t="s">
        <v>9</v>
      </c>
      <c r="D13" s="9" t="s">
        <v>59</v>
      </c>
    </row>
    <row r="14" spans="2:4" ht="12.75">
      <c r="B14" s="11">
        <v>1</v>
      </c>
      <c r="C14" s="11" t="s">
        <v>9</v>
      </c>
      <c r="D14" s="9" t="s">
        <v>64</v>
      </c>
    </row>
    <row r="15" spans="2:4" ht="12.75">
      <c r="B15" s="11">
        <v>1</v>
      </c>
      <c r="C15" s="11" t="s">
        <v>9</v>
      </c>
      <c r="D15" s="9" t="s">
        <v>115</v>
      </c>
    </row>
    <row r="16" spans="2:4" ht="12.75">
      <c r="B16" s="11">
        <v>1</v>
      </c>
      <c r="C16" s="11" t="s">
        <v>9</v>
      </c>
      <c r="D16" s="9" t="s">
        <v>116</v>
      </c>
    </row>
    <row r="17" spans="2:4" ht="12.75">
      <c r="B17" s="11">
        <v>1</v>
      </c>
      <c r="C17" s="11" t="s">
        <v>9</v>
      </c>
      <c r="D17" s="9" t="s">
        <v>90</v>
      </c>
    </row>
    <row r="18" spans="2:4" ht="12.75">
      <c r="B18" s="11">
        <v>2</v>
      </c>
      <c r="C18" s="11" t="s">
        <v>9</v>
      </c>
      <c r="D18" s="9" t="s">
        <v>113</v>
      </c>
    </row>
    <row r="19" spans="2:4" ht="12.75">
      <c r="B19" s="11">
        <v>1</v>
      </c>
      <c r="C19" s="11" t="s">
        <v>9</v>
      </c>
      <c r="D19" s="9" t="s">
        <v>14</v>
      </c>
    </row>
    <row r="20" spans="2:4" ht="12.75">
      <c r="B20" s="11">
        <v>1</v>
      </c>
      <c r="C20" s="11" t="s">
        <v>9</v>
      </c>
      <c r="D20" s="9" t="s">
        <v>78</v>
      </c>
    </row>
    <row r="21" spans="2:4" ht="12.75">
      <c r="B21" s="11">
        <v>1</v>
      </c>
      <c r="C21" s="11" t="s">
        <v>9</v>
      </c>
      <c r="D21" s="9" t="s">
        <v>71</v>
      </c>
    </row>
    <row r="22" spans="2:4" ht="12.75">
      <c r="B22" s="11">
        <v>1</v>
      </c>
      <c r="C22" s="11" t="s">
        <v>9</v>
      </c>
      <c r="D22" s="9" t="s">
        <v>114</v>
      </c>
    </row>
    <row r="23" spans="2:4" ht="12.75">
      <c r="B23" s="11">
        <v>1</v>
      </c>
      <c r="C23" s="11" t="s">
        <v>9</v>
      </c>
      <c r="D23" s="9" t="s">
        <v>79</v>
      </c>
    </row>
    <row r="24" spans="2:4" ht="12.75">
      <c r="B24" s="11">
        <v>1</v>
      </c>
      <c r="C24" s="11" t="s">
        <v>9</v>
      </c>
      <c r="D24" s="9" t="s">
        <v>70</v>
      </c>
    </row>
    <row r="25" spans="2:4" ht="12.75">
      <c r="B25" s="11">
        <v>1</v>
      </c>
      <c r="C25" s="11" t="s">
        <v>9</v>
      </c>
      <c r="D25" s="9" t="s">
        <v>13</v>
      </c>
    </row>
    <row r="26" spans="2:4" ht="12.75">
      <c r="B26" s="11">
        <v>1</v>
      </c>
      <c r="C26" s="11" t="s">
        <v>9</v>
      </c>
      <c r="D26" s="9" t="s">
        <v>12</v>
      </c>
    </row>
    <row r="27" spans="2:4" ht="12.75">
      <c r="B27" s="11">
        <v>6</v>
      </c>
      <c r="C27" s="11" t="s">
        <v>9</v>
      </c>
      <c r="D27" s="9" t="s">
        <v>96</v>
      </c>
    </row>
    <row r="28" spans="2:4" ht="12.75">
      <c r="B28" s="11">
        <v>3</v>
      </c>
      <c r="C28" s="11" t="s">
        <v>9</v>
      </c>
      <c r="D28" s="9" t="s">
        <v>117</v>
      </c>
    </row>
    <row r="29" spans="2:4" ht="12.75">
      <c r="B29" s="11">
        <v>2</v>
      </c>
      <c r="C29" s="11" t="s">
        <v>9</v>
      </c>
      <c r="D29" s="9" t="s">
        <v>57</v>
      </c>
    </row>
    <row r="30" spans="2:4" ht="12.75">
      <c r="B30" s="11">
        <v>1</v>
      </c>
      <c r="C30" s="11" t="s">
        <v>9</v>
      </c>
      <c r="D30" s="9" t="s">
        <v>94</v>
      </c>
    </row>
    <row r="31" spans="2:4" ht="12.75">
      <c r="B31" s="11">
        <v>1</v>
      </c>
      <c r="C31" s="11" t="s">
        <v>9</v>
      </c>
      <c r="D31" s="9" t="s">
        <v>83</v>
      </c>
    </row>
    <row r="32" spans="2:4" ht="12.75">
      <c r="B32" s="11">
        <v>1</v>
      </c>
      <c r="C32" s="11" t="s">
        <v>20</v>
      </c>
      <c r="D32" s="9" t="s">
        <v>101</v>
      </c>
    </row>
    <row r="33" spans="1:14" ht="12.75">
      <c r="A33" s="45">
        <v>16</v>
      </c>
      <c r="B33" s="30" t="s">
        <v>120</v>
      </c>
      <c r="C33" s="28"/>
      <c r="D33" s="10"/>
      <c r="E33" s="45" t="s">
        <v>11</v>
      </c>
      <c r="F33" s="28">
        <v>15</v>
      </c>
      <c r="G33" s="29"/>
      <c r="H33" s="31">
        <f>$F33*$G33</f>
        <v>0</v>
      </c>
      <c r="I33" s="29"/>
      <c r="J33" s="31">
        <f>$F33*$I33</f>
        <v>0</v>
      </c>
      <c r="K33" s="29">
        <f>$G33+$I33</f>
        <v>0</v>
      </c>
      <c r="L33" s="31">
        <f>$H33+$J33</f>
        <v>0</v>
      </c>
      <c r="M33" s="28"/>
      <c r="N33" s="28"/>
    </row>
    <row r="34" spans="1:14" ht="12.75">
      <c r="A34" s="47"/>
      <c r="B34" s="34"/>
      <c r="C34" s="32"/>
      <c r="D34" s="35" t="s">
        <v>176</v>
      </c>
      <c r="E34" s="47"/>
      <c r="F34" s="32"/>
      <c r="G34" s="36"/>
      <c r="H34" s="33"/>
      <c r="I34" s="36"/>
      <c r="J34" s="33"/>
      <c r="K34" s="36"/>
      <c r="L34" s="33"/>
      <c r="M34" s="32"/>
      <c r="N34" s="32"/>
    </row>
    <row r="35" spans="1:14" ht="12.75">
      <c r="A35" s="45">
        <v>17</v>
      </c>
      <c r="B35" s="30" t="s">
        <v>121</v>
      </c>
      <c r="C35" s="28"/>
      <c r="D35" s="10"/>
      <c r="E35" s="45" t="s">
        <v>11</v>
      </c>
      <c r="F35" s="28">
        <v>15</v>
      </c>
      <c r="G35" s="29"/>
      <c r="H35" s="31">
        <f>$F35*$G35</f>
        <v>0</v>
      </c>
      <c r="I35" s="29"/>
      <c r="J35" s="31">
        <f>$F35*$I35</f>
        <v>0</v>
      </c>
      <c r="K35" s="29">
        <f>$G35+$I35</f>
        <v>0</v>
      </c>
      <c r="L35" s="31">
        <f>$H35+$J35</f>
        <v>0</v>
      </c>
      <c r="M35" s="28"/>
      <c r="N35" s="28"/>
    </row>
    <row r="36" spans="1:14" ht="12.75">
      <c r="A36" s="47"/>
      <c r="B36" s="34"/>
      <c r="C36" s="32"/>
      <c r="D36" s="35" t="s">
        <v>176</v>
      </c>
      <c r="E36" s="47"/>
      <c r="F36" s="32"/>
      <c r="G36" s="36"/>
      <c r="H36" s="33"/>
      <c r="I36" s="36"/>
      <c r="J36" s="33"/>
      <c r="K36" s="36"/>
      <c r="L36" s="33"/>
      <c r="M36" s="32"/>
      <c r="N36" s="32"/>
    </row>
    <row r="37" spans="1:14" ht="12.75">
      <c r="A37" s="45">
        <v>18</v>
      </c>
      <c r="B37" s="30" t="s">
        <v>119</v>
      </c>
      <c r="C37" s="28"/>
      <c r="D37" s="10"/>
      <c r="E37" s="45" t="s">
        <v>11</v>
      </c>
      <c r="F37" s="28">
        <v>40</v>
      </c>
      <c r="G37" s="29"/>
      <c r="H37" s="31">
        <f>$F37*$G37</f>
        <v>0</v>
      </c>
      <c r="I37" s="29"/>
      <c r="J37" s="31">
        <f>$F37*$I37</f>
        <v>0</v>
      </c>
      <c r="K37" s="29">
        <f>$G37+$I37</f>
        <v>0</v>
      </c>
      <c r="L37" s="31">
        <f>$H37+$J37</f>
        <v>0</v>
      </c>
      <c r="M37" s="28"/>
      <c r="N37" s="28"/>
    </row>
    <row r="38" spans="1:14" ht="12.75">
      <c r="A38" s="47"/>
      <c r="B38" s="34"/>
      <c r="C38" s="32"/>
      <c r="D38" s="35" t="s">
        <v>176</v>
      </c>
      <c r="E38" s="47"/>
      <c r="F38" s="32"/>
      <c r="G38" s="36"/>
      <c r="H38" s="33"/>
      <c r="I38" s="36"/>
      <c r="J38" s="33"/>
      <c r="K38" s="36"/>
      <c r="L38" s="33"/>
      <c r="M38" s="32"/>
      <c r="N38" s="32"/>
    </row>
    <row r="39" spans="1:14" ht="12.75">
      <c r="A39" s="45">
        <v>19</v>
      </c>
      <c r="B39" s="30" t="s">
        <v>15</v>
      </c>
      <c r="C39" s="28"/>
      <c r="D39" s="10"/>
      <c r="E39" s="45" t="s">
        <v>20</v>
      </c>
      <c r="F39" s="28">
        <v>1</v>
      </c>
      <c r="G39" s="29"/>
      <c r="H39" s="31">
        <f>$F39*$G39</f>
        <v>0</v>
      </c>
      <c r="I39" s="29"/>
      <c r="J39" s="31">
        <f>$F39*$I39</f>
        <v>0</v>
      </c>
      <c r="K39" s="29">
        <f>$G39+$I39</f>
        <v>0</v>
      </c>
      <c r="L39" s="31">
        <f>$H39+$J39</f>
        <v>0</v>
      </c>
      <c r="M39" s="28"/>
      <c r="N39" s="28"/>
    </row>
    <row r="40" spans="1:14" ht="25.5">
      <c r="A40" s="1"/>
      <c r="B40" s="39"/>
      <c r="C40" s="37"/>
      <c r="D40" s="27" t="s">
        <v>175</v>
      </c>
      <c r="E40" s="1"/>
      <c r="F40" s="37"/>
      <c r="G40" s="15"/>
      <c r="H40" s="38"/>
      <c r="I40" s="15"/>
      <c r="J40" s="38"/>
      <c r="K40" s="15"/>
      <c r="L40" s="38"/>
      <c r="M40" s="37"/>
      <c r="N40" s="37"/>
    </row>
    <row r="41" spans="2:4" ht="12.75">
      <c r="B41" s="11">
        <v>1</v>
      </c>
      <c r="C41" s="11" t="s">
        <v>20</v>
      </c>
      <c r="D41" s="9" t="s">
        <v>109</v>
      </c>
    </row>
    <row r="42" spans="2:4" ht="12.75">
      <c r="B42" s="11">
        <v>1</v>
      </c>
      <c r="C42" s="11" t="s">
        <v>20</v>
      </c>
      <c r="D42" s="9" t="s">
        <v>108</v>
      </c>
    </row>
    <row r="43" spans="1:14" ht="12.75">
      <c r="A43" s="45">
        <v>20</v>
      </c>
      <c r="B43" s="30" t="s">
        <v>122</v>
      </c>
      <c r="C43" s="28"/>
      <c r="D43" s="10"/>
      <c r="E43" s="45" t="s">
        <v>20</v>
      </c>
      <c r="F43" s="28">
        <v>1</v>
      </c>
      <c r="G43" s="29"/>
      <c r="H43" s="31">
        <f>$F43*$G43</f>
        <v>0</v>
      </c>
      <c r="I43" s="29"/>
      <c r="J43" s="31">
        <f>$F43*$I43</f>
        <v>0</v>
      </c>
      <c r="K43" s="29">
        <f>$G43+$I43</f>
        <v>0</v>
      </c>
      <c r="L43" s="31">
        <f>$H43+$J43</f>
        <v>0</v>
      </c>
      <c r="M43" s="28"/>
      <c r="N43" s="28"/>
    </row>
    <row r="44" spans="2:4" ht="12.75">
      <c r="B44" s="11">
        <v>2</v>
      </c>
      <c r="C44" s="11" t="s">
        <v>9</v>
      </c>
      <c r="D44" s="9" t="s">
        <v>123</v>
      </c>
    </row>
    <row r="45" spans="2:4" ht="12.75">
      <c r="B45" s="11">
        <v>2</v>
      </c>
      <c r="C45" s="11" t="s">
        <v>9</v>
      </c>
      <c r="D45" s="9" t="s">
        <v>124</v>
      </c>
    </row>
    <row r="46" spans="2:4" ht="12.75">
      <c r="B46" s="11">
        <v>5</v>
      </c>
      <c r="C46" s="11" t="s">
        <v>9</v>
      </c>
      <c r="D46" s="9" t="s">
        <v>125</v>
      </c>
    </row>
    <row r="47" spans="1:14" ht="12.75">
      <c r="A47" s="45">
        <v>21</v>
      </c>
      <c r="B47" s="30" t="s">
        <v>126</v>
      </c>
      <c r="C47" s="28"/>
      <c r="D47" s="10"/>
      <c r="E47" s="45" t="s">
        <v>20</v>
      </c>
      <c r="F47" s="28">
        <v>1</v>
      </c>
      <c r="G47" s="29"/>
      <c r="H47" s="31">
        <f>$F47*$G47</f>
        <v>0</v>
      </c>
      <c r="I47" s="29"/>
      <c r="J47" s="31">
        <f>$F47*$I47</f>
        <v>0</v>
      </c>
      <c r="K47" s="29">
        <f>$G47+$I47</f>
        <v>0</v>
      </c>
      <c r="L47" s="31">
        <f>$H47+$J47</f>
        <v>0</v>
      </c>
      <c r="M47" s="28"/>
      <c r="N47" s="28"/>
    </row>
    <row r="48" spans="2:4" ht="12.75">
      <c r="B48" s="11">
        <v>1</v>
      </c>
      <c r="C48" s="11" t="s">
        <v>9</v>
      </c>
      <c r="D48" s="9" t="s">
        <v>126</v>
      </c>
    </row>
    <row r="49" spans="2:4" ht="25.5">
      <c r="B49" s="11">
        <v>1</v>
      </c>
      <c r="C49" s="11" t="s">
        <v>9</v>
      </c>
      <c r="D49" s="9" t="s">
        <v>127</v>
      </c>
    </row>
    <row r="50" spans="1:14" ht="12.75">
      <c r="A50" s="45">
        <v>22</v>
      </c>
      <c r="B50" s="30" t="s">
        <v>128</v>
      </c>
      <c r="C50" s="28"/>
      <c r="D50" s="10"/>
      <c r="E50" s="45" t="s">
        <v>20</v>
      </c>
      <c r="F50" s="28">
        <v>1</v>
      </c>
      <c r="G50" s="29"/>
      <c r="H50" s="31">
        <f>$F50*$G50</f>
        <v>0</v>
      </c>
      <c r="I50" s="29"/>
      <c r="J50" s="31">
        <f>$F50*$I50</f>
        <v>0</v>
      </c>
      <c r="K50" s="29">
        <f>$G50+$I50</f>
        <v>0</v>
      </c>
      <c r="L50" s="31">
        <f>$H50+$J50</f>
        <v>0</v>
      </c>
      <c r="M50" s="28"/>
      <c r="N50" s="28"/>
    </row>
    <row r="51" spans="2:4" ht="12.75">
      <c r="B51" s="11">
        <v>1</v>
      </c>
      <c r="C51" s="11" t="s">
        <v>9</v>
      </c>
      <c r="D51" s="9" t="s">
        <v>129</v>
      </c>
    </row>
    <row r="52" spans="1:14" ht="12.75">
      <c r="A52" s="45">
        <v>23</v>
      </c>
      <c r="B52" s="30" t="s">
        <v>22</v>
      </c>
      <c r="C52" s="28"/>
      <c r="D52" s="10"/>
      <c r="E52" s="45" t="s">
        <v>20</v>
      </c>
      <c r="F52" s="28">
        <v>1</v>
      </c>
      <c r="G52" s="29"/>
      <c r="H52" s="31">
        <f>$F52*$G52</f>
        <v>0</v>
      </c>
      <c r="I52" s="29"/>
      <c r="J52" s="31">
        <f>$F52*$I52</f>
        <v>0</v>
      </c>
      <c r="K52" s="29">
        <f>$G52+$I52</f>
        <v>0</v>
      </c>
      <c r="L52" s="31">
        <f>$H52+$J52</f>
        <v>0</v>
      </c>
      <c r="M52" s="28"/>
      <c r="N52" s="28"/>
    </row>
    <row r="53" ht="12.75">
      <c r="D53" s="9" t="s">
        <v>23</v>
      </c>
    </row>
    <row r="54" ht="12.75">
      <c r="D54" s="9" t="s">
        <v>24</v>
      </c>
    </row>
    <row r="55" ht="12.75">
      <c r="D55" s="9" t="s">
        <v>25</v>
      </c>
    </row>
    <row r="56" ht="12.75">
      <c r="D56" s="9" t="s">
        <v>26</v>
      </c>
    </row>
    <row r="57" spans="1:14" ht="12.75">
      <c r="A57" s="45">
        <v>24</v>
      </c>
      <c r="B57" s="30" t="s">
        <v>27</v>
      </c>
      <c r="C57" s="28"/>
      <c r="D57" s="10"/>
      <c r="E57" s="45" t="s">
        <v>20</v>
      </c>
      <c r="F57" s="28">
        <v>1</v>
      </c>
      <c r="G57" s="29"/>
      <c r="H57" s="31">
        <f>$F57*$G57</f>
        <v>0</v>
      </c>
      <c r="I57" s="29"/>
      <c r="J57" s="31">
        <f>$F57*$I57</f>
        <v>0</v>
      </c>
      <c r="K57" s="29">
        <f>$G57+$I57</f>
        <v>0</v>
      </c>
      <c r="L57" s="31">
        <f>$H57+$J57</f>
        <v>0</v>
      </c>
      <c r="M57" s="28"/>
      <c r="N57" s="28"/>
    </row>
    <row r="58" ht="12.75">
      <c r="D58" s="9" t="s">
        <v>23</v>
      </c>
    </row>
    <row r="59" ht="25.5">
      <c r="D59" s="9" t="s">
        <v>33</v>
      </c>
    </row>
    <row r="60" ht="12.75">
      <c r="D60" s="9" t="s">
        <v>28</v>
      </c>
    </row>
    <row r="61" ht="12.75">
      <c r="D61" s="9" t="s">
        <v>29</v>
      </c>
    </row>
    <row r="62" ht="12.75">
      <c r="D62" s="9" t="s">
        <v>30</v>
      </c>
    </row>
    <row r="63" ht="13.5" thickBot="1">
      <c r="D63" s="9" t="s">
        <v>31</v>
      </c>
    </row>
    <row r="64" spans="1:14" ht="13.5" thickBot="1">
      <c r="A64" s="54" t="s">
        <v>197</v>
      </c>
      <c r="B64" s="53" t="s">
        <v>198</v>
      </c>
      <c r="C64" s="49"/>
      <c r="D64" s="55"/>
      <c r="E64" s="50"/>
      <c r="F64" s="49"/>
      <c r="G64" s="51"/>
      <c r="H64" s="56">
        <f>SUM(H7:H63)</f>
        <v>0</v>
      </c>
      <c r="I64" s="51"/>
      <c r="J64" s="51">
        <f>SUM(J7:J63)</f>
        <v>0</v>
      </c>
      <c r="K64" s="51"/>
      <c r="L64" s="51">
        <f>SUM(L7:L63)</f>
        <v>0</v>
      </c>
      <c r="M64" s="49"/>
      <c r="N64"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BT1 a BT2&amp;R19-10456-02</oddHeader>
    <oddFooter>&amp;L&amp;8&amp;F/&amp;A&amp;R&amp;8&amp;P/&amp;N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zoomScale="85" zoomScaleNormal="85" zoomScaleSheetLayoutView="100" zoomScalePageLayoutView="0" workbookViewId="0" topLeftCell="A1">
      <pane ySplit="6" topLeftCell="A25"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H64</f>
        <v>0</v>
      </c>
      <c r="I1" s="16"/>
      <c r="J1" s="15">
        <f>J64</f>
        <v>0</v>
      </c>
      <c r="K1" s="16"/>
      <c r="L1" s="15">
        <f>L64</f>
        <v>0</v>
      </c>
    </row>
    <row r="2" spans="1:12" s="13" customFormat="1" ht="12.75">
      <c r="A2" s="48"/>
      <c r="B2" s="40" t="s">
        <v>34</v>
      </c>
      <c r="C2" s="40"/>
      <c r="D2" s="40"/>
      <c r="E2" s="1"/>
      <c r="G2" s="17"/>
      <c r="H2" s="3"/>
      <c r="I2" s="1"/>
      <c r="J2" s="1"/>
      <c r="K2" s="1"/>
      <c r="L2" s="1"/>
    </row>
    <row r="3" spans="1:12" s="13" customFormat="1" ht="12.75">
      <c r="A3" s="48"/>
      <c r="B3" s="41"/>
      <c r="C3" s="41"/>
      <c r="D3" s="41"/>
      <c r="E3" s="1"/>
      <c r="G3" s="3"/>
      <c r="H3" s="3"/>
      <c r="I3" s="1"/>
      <c r="J3" s="1"/>
      <c r="K3" s="1"/>
      <c r="L3" s="1"/>
    </row>
    <row r="4" spans="1:14" ht="25.5">
      <c r="A4" s="43" t="s">
        <v>183</v>
      </c>
      <c r="B4" s="42" t="s">
        <v>184</v>
      </c>
      <c r="C4" s="42"/>
      <c r="D4" s="42"/>
      <c r="E4" s="4" t="s">
        <v>185</v>
      </c>
      <c r="F4" s="4" t="s">
        <v>186</v>
      </c>
      <c r="G4" s="5" t="s">
        <v>187</v>
      </c>
      <c r="H4" s="5" t="s">
        <v>188</v>
      </c>
      <c r="I4" s="5" t="s">
        <v>189</v>
      </c>
      <c r="J4" s="5" t="s">
        <v>190</v>
      </c>
      <c r="K4" s="5" t="s">
        <v>191</v>
      </c>
      <c r="L4" s="5" t="s">
        <v>192</v>
      </c>
      <c r="M4" s="5" t="s">
        <v>193</v>
      </c>
      <c r="N4" s="5" t="s">
        <v>194</v>
      </c>
    </row>
    <row r="5" spans="1:14" ht="12.75">
      <c r="A5" s="2">
        <v>1</v>
      </c>
      <c r="B5" s="2" t="s">
        <v>195</v>
      </c>
      <c r="C5" s="2" t="s">
        <v>195</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196</v>
      </c>
      <c r="H6" s="44" t="s">
        <v>196</v>
      </c>
      <c r="I6" s="44" t="s">
        <v>196</v>
      </c>
      <c r="J6" s="44" t="s">
        <v>196</v>
      </c>
      <c r="K6" s="6" t="s">
        <v>196</v>
      </c>
      <c r="L6" s="6" t="s">
        <v>196</v>
      </c>
      <c r="M6" s="6" t="s">
        <v>196</v>
      </c>
      <c r="N6" s="6" t="s">
        <v>196</v>
      </c>
    </row>
    <row r="7" spans="1:14" ht="12.75">
      <c r="A7" s="45">
        <v>25</v>
      </c>
      <c r="B7" s="30" t="s">
        <v>118</v>
      </c>
      <c r="C7" s="28"/>
      <c r="D7" s="10"/>
      <c r="E7" s="45" t="s">
        <v>20</v>
      </c>
      <c r="F7" s="28">
        <v>1</v>
      </c>
      <c r="G7" s="29"/>
      <c r="H7" s="31">
        <f>$F7*$G7</f>
        <v>0</v>
      </c>
      <c r="I7" s="29"/>
      <c r="J7" s="31">
        <f>$F7*$I7</f>
        <v>0</v>
      </c>
      <c r="K7" s="29">
        <f>$G7+$I7</f>
        <v>0</v>
      </c>
      <c r="L7" s="31">
        <f>$H7+$J7</f>
        <v>0</v>
      </c>
      <c r="M7" s="28"/>
      <c r="N7" s="28"/>
    </row>
    <row r="8" spans="1:14" ht="89.25">
      <c r="A8" s="1"/>
      <c r="B8" s="39"/>
      <c r="C8" s="37"/>
      <c r="D8" s="27" t="s">
        <v>181</v>
      </c>
      <c r="E8" s="1"/>
      <c r="F8" s="37"/>
      <c r="G8" s="15"/>
      <c r="H8" s="38"/>
      <c r="I8" s="15"/>
      <c r="J8" s="38"/>
      <c r="K8" s="15"/>
      <c r="L8" s="38"/>
      <c r="M8" s="37"/>
      <c r="N8" s="37"/>
    </row>
    <row r="9" ht="12.75">
      <c r="D9" s="27" t="s">
        <v>98</v>
      </c>
    </row>
    <row r="10" ht="12.75">
      <c r="D10" s="27" t="s">
        <v>99</v>
      </c>
    </row>
    <row r="11" ht="12.75">
      <c r="D11" s="27" t="s">
        <v>100</v>
      </c>
    </row>
    <row r="12" spans="2:4" ht="12.75">
      <c r="B12" s="11">
        <v>1</v>
      </c>
      <c r="C12" s="11" t="s">
        <v>9</v>
      </c>
      <c r="D12" s="9" t="s">
        <v>131</v>
      </c>
    </row>
    <row r="13" spans="2:4" ht="12.75">
      <c r="B13" s="11">
        <v>2</v>
      </c>
      <c r="C13" s="11" t="s">
        <v>9</v>
      </c>
      <c r="D13" s="9" t="s">
        <v>139</v>
      </c>
    </row>
    <row r="14" spans="2:4" ht="12.75">
      <c r="B14" s="11">
        <v>2</v>
      </c>
      <c r="C14" s="11" t="s">
        <v>9</v>
      </c>
      <c r="D14" s="9" t="s">
        <v>138</v>
      </c>
    </row>
    <row r="15" spans="2:4" ht="12.75">
      <c r="B15" s="11">
        <v>1</v>
      </c>
      <c r="C15" s="11" t="s">
        <v>9</v>
      </c>
      <c r="D15" s="9" t="s">
        <v>134</v>
      </c>
    </row>
    <row r="16" spans="2:4" ht="12.75">
      <c r="B16" s="11">
        <v>2</v>
      </c>
      <c r="C16" s="11" t="s">
        <v>9</v>
      </c>
      <c r="D16" s="9" t="s">
        <v>64</v>
      </c>
    </row>
    <row r="17" spans="2:4" ht="12.75">
      <c r="B17" s="11">
        <v>1</v>
      </c>
      <c r="C17" s="11" t="s">
        <v>9</v>
      </c>
      <c r="D17" s="9" t="s">
        <v>46</v>
      </c>
    </row>
    <row r="18" spans="2:4" ht="12.75">
      <c r="B18" s="11">
        <v>1</v>
      </c>
      <c r="C18" s="11" t="s">
        <v>9</v>
      </c>
      <c r="D18" s="9" t="s">
        <v>113</v>
      </c>
    </row>
    <row r="19" spans="2:4" ht="12.75">
      <c r="B19" s="11">
        <v>2</v>
      </c>
      <c r="C19" s="11" t="s">
        <v>9</v>
      </c>
      <c r="D19" s="9" t="s">
        <v>132</v>
      </c>
    </row>
    <row r="20" spans="2:4" ht="12.75">
      <c r="B20" s="11">
        <v>1</v>
      </c>
      <c r="C20" s="11" t="s">
        <v>9</v>
      </c>
      <c r="D20" s="9" t="s">
        <v>72</v>
      </c>
    </row>
    <row r="21" spans="2:4" ht="25.5">
      <c r="B21" s="11">
        <v>4</v>
      </c>
      <c r="C21" s="11" t="s">
        <v>9</v>
      </c>
      <c r="D21" s="9" t="s">
        <v>136</v>
      </c>
    </row>
    <row r="22" spans="2:4" ht="12.75">
      <c r="B22" s="11">
        <v>2</v>
      </c>
      <c r="C22" s="11" t="s">
        <v>9</v>
      </c>
      <c r="D22" s="9" t="s">
        <v>137</v>
      </c>
    </row>
    <row r="23" spans="2:4" ht="12.75">
      <c r="B23" s="11">
        <v>1</v>
      </c>
      <c r="C23" s="11" t="s">
        <v>9</v>
      </c>
      <c r="D23" s="9" t="s">
        <v>130</v>
      </c>
    </row>
    <row r="24" spans="2:4" ht="12.75">
      <c r="B24" s="11">
        <v>2</v>
      </c>
      <c r="C24" s="11" t="s">
        <v>9</v>
      </c>
      <c r="D24" s="9" t="s">
        <v>70</v>
      </c>
    </row>
    <row r="25" spans="2:4" ht="12.75">
      <c r="B25" s="11">
        <v>3</v>
      </c>
      <c r="C25" s="11" t="s">
        <v>9</v>
      </c>
      <c r="D25" s="9" t="s">
        <v>13</v>
      </c>
    </row>
    <row r="26" spans="2:4" ht="12.75">
      <c r="B26" s="11">
        <v>4</v>
      </c>
      <c r="C26" s="11" t="s">
        <v>9</v>
      </c>
      <c r="D26" s="9" t="s">
        <v>135</v>
      </c>
    </row>
    <row r="27" spans="2:4" ht="12.75">
      <c r="B27" s="11">
        <v>3</v>
      </c>
      <c r="C27" s="11" t="s">
        <v>9</v>
      </c>
      <c r="D27" s="9" t="s">
        <v>12</v>
      </c>
    </row>
    <row r="28" spans="2:4" ht="12.75">
      <c r="B28" s="11">
        <v>18</v>
      </c>
      <c r="C28" s="11" t="s">
        <v>9</v>
      </c>
      <c r="D28" s="9" t="s">
        <v>133</v>
      </c>
    </row>
    <row r="29" spans="2:4" ht="12.75">
      <c r="B29" s="11">
        <v>1</v>
      </c>
      <c r="C29" s="11" t="s">
        <v>9</v>
      </c>
      <c r="D29" s="9" t="s">
        <v>96</v>
      </c>
    </row>
    <row r="30" spans="2:4" ht="12.75">
      <c r="B30" s="11">
        <v>1</v>
      </c>
      <c r="C30" s="11" t="s">
        <v>9</v>
      </c>
      <c r="D30" s="9" t="s">
        <v>93</v>
      </c>
    </row>
    <row r="31" spans="2:4" ht="12.75">
      <c r="B31" s="11">
        <v>7</v>
      </c>
      <c r="C31" s="11" t="s">
        <v>9</v>
      </c>
      <c r="D31" s="9" t="s">
        <v>95</v>
      </c>
    </row>
    <row r="32" spans="2:4" ht="12.75">
      <c r="B32" s="11">
        <v>1</v>
      </c>
      <c r="C32" s="11" t="s">
        <v>20</v>
      </c>
      <c r="D32" s="9" t="s">
        <v>101</v>
      </c>
    </row>
    <row r="33" spans="1:14" ht="12.75">
      <c r="A33" s="45">
        <v>26</v>
      </c>
      <c r="B33" s="30" t="s">
        <v>140</v>
      </c>
      <c r="C33" s="28"/>
      <c r="D33" s="10"/>
      <c r="E33" s="45" t="s">
        <v>9</v>
      </c>
      <c r="F33" s="28">
        <v>4</v>
      </c>
      <c r="G33" s="29"/>
      <c r="H33" s="31">
        <f>$F33*$G33</f>
        <v>0</v>
      </c>
      <c r="I33" s="29"/>
      <c r="J33" s="31">
        <f>$F33*$I33</f>
        <v>0</v>
      </c>
      <c r="K33" s="29">
        <f>$G33+$I33</f>
        <v>0</v>
      </c>
      <c r="L33" s="31">
        <f>$H33+$J33</f>
        <v>0</v>
      </c>
      <c r="M33" s="28"/>
      <c r="N33" s="28"/>
    </row>
    <row r="34" spans="1:14" ht="12.75">
      <c r="A34" s="47"/>
      <c r="B34" s="34"/>
      <c r="C34" s="32"/>
      <c r="D34" s="35" t="s">
        <v>177</v>
      </c>
      <c r="E34" s="47"/>
      <c r="F34" s="32"/>
      <c r="G34" s="36"/>
      <c r="H34" s="33"/>
      <c r="I34" s="36"/>
      <c r="J34" s="33"/>
      <c r="K34" s="36"/>
      <c r="L34" s="33"/>
      <c r="M34" s="32"/>
      <c r="N34" s="32"/>
    </row>
    <row r="35" spans="1:14" ht="12.75">
      <c r="A35" s="45">
        <v>27</v>
      </c>
      <c r="B35" s="30" t="s">
        <v>141</v>
      </c>
      <c r="C35" s="28"/>
      <c r="D35" s="10"/>
      <c r="E35" s="45" t="s">
        <v>11</v>
      </c>
      <c r="F35" s="28">
        <v>200</v>
      </c>
      <c r="G35" s="29"/>
      <c r="H35" s="31">
        <f>$F35*$G35</f>
        <v>0</v>
      </c>
      <c r="I35" s="29"/>
      <c r="J35" s="31">
        <f>$F35*$I35</f>
        <v>0</v>
      </c>
      <c r="K35" s="29">
        <f>$G35+$I35</f>
        <v>0</v>
      </c>
      <c r="L35" s="31">
        <f>$H35+$J35</f>
        <v>0</v>
      </c>
      <c r="M35" s="28"/>
      <c r="N35" s="28"/>
    </row>
    <row r="36" spans="1:14" ht="12.75">
      <c r="A36" s="47"/>
      <c r="B36" s="34"/>
      <c r="C36" s="32"/>
      <c r="D36" s="35" t="s">
        <v>176</v>
      </c>
      <c r="E36" s="47"/>
      <c r="F36" s="32"/>
      <c r="G36" s="36"/>
      <c r="H36" s="33"/>
      <c r="I36" s="36"/>
      <c r="J36" s="33"/>
      <c r="K36" s="36"/>
      <c r="L36" s="33"/>
      <c r="M36" s="32"/>
      <c r="N36" s="32"/>
    </row>
    <row r="37" spans="1:14" ht="12.75">
      <c r="A37" s="45">
        <v>28</v>
      </c>
      <c r="B37" s="30" t="s">
        <v>15</v>
      </c>
      <c r="C37" s="28"/>
      <c r="D37" s="10"/>
      <c r="E37" s="45" t="s">
        <v>20</v>
      </c>
      <c r="F37" s="28">
        <v>1</v>
      </c>
      <c r="G37" s="29"/>
      <c r="H37" s="31">
        <f>$F37*$G37</f>
        <v>0</v>
      </c>
      <c r="I37" s="29"/>
      <c r="J37" s="31">
        <f>$F37*$I37</f>
        <v>0</v>
      </c>
      <c r="K37" s="29">
        <f>$G37+$I37</f>
        <v>0</v>
      </c>
      <c r="L37" s="31">
        <f>$H37+$J37</f>
        <v>0</v>
      </c>
      <c r="M37" s="28"/>
      <c r="N37" s="28"/>
    </row>
    <row r="38" spans="1:14" ht="25.5">
      <c r="A38" s="1"/>
      <c r="B38" s="39"/>
      <c r="C38" s="37"/>
      <c r="D38" s="27" t="s">
        <v>175</v>
      </c>
      <c r="E38" s="1"/>
      <c r="F38" s="37"/>
      <c r="G38" s="15"/>
      <c r="H38" s="38"/>
      <c r="I38" s="15"/>
      <c r="J38" s="38"/>
      <c r="K38" s="15"/>
      <c r="L38" s="38"/>
      <c r="M38" s="37"/>
      <c r="N38" s="37"/>
    </row>
    <row r="39" spans="2:4" ht="12.75">
      <c r="B39" s="11">
        <v>1</v>
      </c>
      <c r="C39" s="11" t="s">
        <v>20</v>
      </c>
      <c r="D39" s="9" t="s">
        <v>109</v>
      </c>
    </row>
    <row r="40" spans="2:4" ht="12.75">
      <c r="B40" s="11">
        <v>1</v>
      </c>
      <c r="C40" s="11" t="s">
        <v>20</v>
      </c>
      <c r="D40" s="9" t="s">
        <v>108</v>
      </c>
    </row>
    <row r="41" spans="1:14" ht="12.75">
      <c r="A41" s="45">
        <v>29</v>
      </c>
      <c r="B41" s="30" t="s">
        <v>142</v>
      </c>
      <c r="C41" s="28"/>
      <c r="D41" s="10"/>
      <c r="E41" s="45" t="s">
        <v>20</v>
      </c>
      <c r="F41" s="28">
        <v>1</v>
      </c>
      <c r="G41" s="29"/>
      <c r="H41" s="31">
        <f>$F41*$G41</f>
        <v>0</v>
      </c>
      <c r="I41" s="29"/>
      <c r="J41" s="31">
        <f>$F41*$I41</f>
        <v>0</v>
      </c>
      <c r="K41" s="29">
        <f>$G41+$I41</f>
        <v>0</v>
      </c>
      <c r="L41" s="31">
        <f>$H41+$J41</f>
        <v>0</v>
      </c>
      <c r="M41" s="28"/>
      <c r="N41" s="28"/>
    </row>
    <row r="42" spans="1:14" ht="25.5">
      <c r="A42" s="1"/>
      <c r="B42" s="39"/>
      <c r="C42" s="37"/>
      <c r="D42" s="27" t="s">
        <v>180</v>
      </c>
      <c r="E42" s="1"/>
      <c r="F42" s="37"/>
      <c r="G42" s="15"/>
      <c r="H42" s="38"/>
      <c r="I42" s="15"/>
      <c r="J42" s="38"/>
      <c r="K42" s="15"/>
      <c r="L42" s="38"/>
      <c r="M42" s="37"/>
      <c r="N42" s="37"/>
    </row>
    <row r="43" spans="2:4" ht="12.75">
      <c r="B43" s="11">
        <v>1</v>
      </c>
      <c r="C43" s="11" t="s">
        <v>9</v>
      </c>
      <c r="D43" s="9" t="s">
        <v>143</v>
      </c>
    </row>
    <row r="44" spans="2:4" ht="12.75">
      <c r="B44" s="11">
        <v>1</v>
      </c>
      <c r="C44" s="11" t="s">
        <v>9</v>
      </c>
      <c r="D44" s="9" t="s">
        <v>144</v>
      </c>
    </row>
    <row r="45" spans="1:14" ht="12.75">
      <c r="A45" s="45">
        <v>30</v>
      </c>
      <c r="B45" s="30" t="s">
        <v>145</v>
      </c>
      <c r="C45" s="28"/>
      <c r="D45" s="10"/>
      <c r="E45" s="45" t="s">
        <v>20</v>
      </c>
      <c r="F45" s="28">
        <v>1</v>
      </c>
      <c r="G45" s="29"/>
      <c r="H45" s="31">
        <f>$F45*$G45</f>
        <v>0</v>
      </c>
      <c r="I45" s="29"/>
      <c r="J45" s="31">
        <f>$F45*$I45</f>
        <v>0</v>
      </c>
      <c r="K45" s="29">
        <f>$G45+$I45</f>
        <v>0</v>
      </c>
      <c r="L45" s="31">
        <f>$H45+$J45</f>
        <v>0</v>
      </c>
      <c r="M45" s="28"/>
      <c r="N45" s="28"/>
    </row>
    <row r="46" spans="1:14" ht="25.5">
      <c r="A46" s="1"/>
      <c r="B46" s="39"/>
      <c r="C46" s="37"/>
      <c r="D46" s="27" t="s">
        <v>180</v>
      </c>
      <c r="E46" s="1"/>
      <c r="F46" s="37"/>
      <c r="G46" s="15"/>
      <c r="H46" s="38"/>
      <c r="I46" s="15"/>
      <c r="J46" s="38"/>
      <c r="K46" s="15"/>
      <c r="L46" s="38"/>
      <c r="M46" s="37"/>
      <c r="N46" s="37"/>
    </row>
    <row r="47" spans="2:4" ht="12.75">
      <c r="B47" s="11">
        <v>1</v>
      </c>
      <c r="C47" s="11" t="s">
        <v>9</v>
      </c>
      <c r="D47" s="9" t="s">
        <v>146</v>
      </c>
    </row>
    <row r="48" spans="1:14" ht="12.75">
      <c r="A48" s="45">
        <v>31</v>
      </c>
      <c r="B48" s="30" t="s">
        <v>147</v>
      </c>
      <c r="C48" s="28"/>
      <c r="D48" s="10"/>
      <c r="E48" s="45" t="s">
        <v>20</v>
      </c>
      <c r="F48" s="28">
        <v>1</v>
      </c>
      <c r="G48" s="29"/>
      <c r="H48" s="31">
        <f>$F48*$G48</f>
        <v>0</v>
      </c>
      <c r="I48" s="29"/>
      <c r="J48" s="31">
        <f>$F48*$I48</f>
        <v>0</v>
      </c>
      <c r="K48" s="29">
        <f>$G48+$I48</f>
        <v>0</v>
      </c>
      <c r="L48" s="31">
        <f>$H48+$J48</f>
        <v>0</v>
      </c>
      <c r="M48" s="28"/>
      <c r="N48" s="28"/>
    </row>
    <row r="49" spans="1:14" ht="25.5">
      <c r="A49" s="1"/>
      <c r="B49" s="39"/>
      <c r="C49" s="37"/>
      <c r="D49" s="27" t="s">
        <v>180</v>
      </c>
      <c r="E49" s="1"/>
      <c r="F49" s="37"/>
      <c r="G49" s="15"/>
      <c r="H49" s="38"/>
      <c r="I49" s="15"/>
      <c r="J49" s="38"/>
      <c r="K49" s="15"/>
      <c r="L49" s="38"/>
      <c r="M49" s="37"/>
      <c r="N49" s="37"/>
    </row>
    <row r="50" spans="2:4" ht="12.75">
      <c r="B50" s="11">
        <v>1</v>
      </c>
      <c r="C50" s="11" t="s">
        <v>9</v>
      </c>
      <c r="D50" s="9" t="s">
        <v>148</v>
      </c>
    </row>
    <row r="51" spans="1:14" ht="12.75">
      <c r="A51" s="45">
        <v>32</v>
      </c>
      <c r="B51" s="30" t="s">
        <v>149</v>
      </c>
      <c r="C51" s="28"/>
      <c r="D51" s="10"/>
      <c r="E51" s="45" t="s">
        <v>20</v>
      </c>
      <c r="F51" s="28">
        <v>1</v>
      </c>
      <c r="G51" s="29"/>
      <c r="H51" s="31">
        <f>$F51*$G51</f>
        <v>0</v>
      </c>
      <c r="I51" s="29"/>
      <c r="J51" s="31">
        <f>$F51*$I51</f>
        <v>0</v>
      </c>
      <c r="K51" s="29">
        <f>$G51+$I51</f>
        <v>0</v>
      </c>
      <c r="L51" s="31">
        <f>$H51+$J51</f>
        <v>0</v>
      </c>
      <c r="M51" s="28"/>
      <c r="N51" s="28"/>
    </row>
    <row r="52" spans="1:14" ht="25.5">
      <c r="A52" s="1"/>
      <c r="B52" s="39"/>
      <c r="C52" s="37"/>
      <c r="D52" s="27" t="s">
        <v>180</v>
      </c>
      <c r="E52" s="1"/>
      <c r="F52" s="37"/>
      <c r="G52" s="15"/>
      <c r="H52" s="38"/>
      <c r="I52" s="15"/>
      <c r="J52" s="38"/>
      <c r="K52" s="15"/>
      <c r="L52" s="38"/>
      <c r="M52" s="37"/>
      <c r="N52" s="37"/>
    </row>
    <row r="53" spans="2:4" ht="25.5">
      <c r="B53" s="11">
        <v>1</v>
      </c>
      <c r="C53" s="11" t="s">
        <v>9</v>
      </c>
      <c r="D53" s="9" t="s">
        <v>150</v>
      </c>
    </row>
    <row r="54" spans="1:14" ht="12.75">
      <c r="A54" s="45">
        <v>33</v>
      </c>
      <c r="B54" s="30" t="s">
        <v>151</v>
      </c>
      <c r="C54" s="28"/>
      <c r="D54" s="10"/>
      <c r="E54" s="45" t="s">
        <v>20</v>
      </c>
      <c r="F54" s="28">
        <v>1</v>
      </c>
      <c r="G54" s="29"/>
      <c r="H54" s="31">
        <f>$F54*$G54</f>
        <v>0</v>
      </c>
      <c r="I54" s="29"/>
      <c r="J54" s="31">
        <f>$F54*$I54</f>
        <v>0</v>
      </c>
      <c r="K54" s="29">
        <f>$G54+$I54</f>
        <v>0</v>
      </c>
      <c r="L54" s="31">
        <f>$H54+$J54</f>
        <v>0</v>
      </c>
      <c r="M54" s="28"/>
      <c r="N54" s="28"/>
    </row>
    <row r="55" spans="1:14" ht="25.5">
      <c r="A55" s="1"/>
      <c r="B55" s="39"/>
      <c r="C55" s="37"/>
      <c r="D55" s="27" t="s">
        <v>180</v>
      </c>
      <c r="E55" s="1"/>
      <c r="F55" s="37"/>
      <c r="G55" s="15"/>
      <c r="H55" s="38"/>
      <c r="I55" s="15"/>
      <c r="J55" s="38"/>
      <c r="K55" s="15"/>
      <c r="L55" s="38"/>
      <c r="M55" s="37"/>
      <c r="N55" s="37"/>
    </row>
    <row r="56" spans="2:4" ht="25.5">
      <c r="B56" s="11">
        <v>1</v>
      </c>
      <c r="C56" s="11" t="s">
        <v>9</v>
      </c>
      <c r="D56" s="9" t="s">
        <v>152</v>
      </c>
    </row>
    <row r="57" spans="1:14" ht="12.75">
      <c r="A57" s="45">
        <v>34</v>
      </c>
      <c r="B57" s="30" t="s">
        <v>27</v>
      </c>
      <c r="C57" s="28"/>
      <c r="D57" s="10"/>
      <c r="E57" s="45" t="s">
        <v>20</v>
      </c>
      <c r="F57" s="28">
        <v>1</v>
      </c>
      <c r="G57" s="29"/>
      <c r="H57" s="31">
        <f>$F57*$G57</f>
        <v>0</v>
      </c>
      <c r="I57" s="29"/>
      <c r="J57" s="31">
        <f>$F57*$I57</f>
        <v>0</v>
      </c>
      <c r="K57" s="29">
        <f>$G57+$I57</f>
        <v>0</v>
      </c>
      <c r="L57" s="31">
        <f>$H57+$J57</f>
        <v>0</v>
      </c>
      <c r="M57" s="28"/>
      <c r="N57" s="28"/>
    </row>
    <row r="58" ht="12.75">
      <c r="D58" s="9" t="s">
        <v>23</v>
      </c>
    </row>
    <row r="59" ht="25.5">
      <c r="D59" s="9" t="s">
        <v>33</v>
      </c>
    </row>
    <row r="60" ht="12.75">
      <c r="D60" s="9" t="s">
        <v>28</v>
      </c>
    </row>
    <row r="61" ht="12.75">
      <c r="D61" s="9" t="s">
        <v>29</v>
      </c>
    </row>
    <row r="62" ht="12.75">
      <c r="D62" s="9" t="s">
        <v>30</v>
      </c>
    </row>
    <row r="63" ht="13.5" thickBot="1">
      <c r="D63" s="9" t="s">
        <v>31</v>
      </c>
    </row>
    <row r="64" spans="1:14" ht="13.5" thickBot="1">
      <c r="A64" s="54" t="s">
        <v>197</v>
      </c>
      <c r="B64" s="53" t="s">
        <v>198</v>
      </c>
      <c r="C64" s="49"/>
      <c r="D64" s="55"/>
      <c r="E64" s="50"/>
      <c r="F64" s="49"/>
      <c r="G64" s="51"/>
      <c r="H64" s="56">
        <f>SUM(H7:H63)</f>
        <v>0</v>
      </c>
      <c r="I64" s="51"/>
      <c r="J64" s="51">
        <f>SUM(J7:J63)</f>
        <v>0</v>
      </c>
      <c r="K64" s="51"/>
      <c r="L64" s="51">
        <f>SUM(L7:L63)</f>
        <v>0</v>
      </c>
      <c r="M64" s="49"/>
      <c r="N64"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BT1 a BT2&amp;R19-10456-02</oddHeader>
    <oddFooter>&amp;L&amp;8&amp;F/&amp;A&amp;R&amp;8&amp;P/&amp;N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H47</f>
        <v>0</v>
      </c>
      <c r="I1" s="16"/>
      <c r="J1" s="15">
        <f>J47</f>
        <v>0</v>
      </c>
      <c r="K1" s="16"/>
      <c r="L1" s="15">
        <f>L47</f>
        <v>0</v>
      </c>
    </row>
    <row r="2" spans="1:12" s="13" customFormat="1" ht="12.75">
      <c r="A2" s="48"/>
      <c r="B2" s="40" t="s">
        <v>35</v>
      </c>
      <c r="C2" s="40"/>
      <c r="D2" s="40"/>
      <c r="E2" s="1"/>
      <c r="G2" s="17"/>
      <c r="H2" s="3"/>
      <c r="I2" s="1"/>
      <c r="J2" s="1"/>
      <c r="K2" s="1"/>
      <c r="L2" s="1"/>
    </row>
    <row r="3" spans="1:12" s="13" customFormat="1" ht="12.75">
      <c r="A3" s="48"/>
      <c r="B3" s="41"/>
      <c r="C3" s="41"/>
      <c r="D3" s="41"/>
      <c r="E3" s="1"/>
      <c r="G3" s="3"/>
      <c r="H3" s="3"/>
      <c r="I3" s="1"/>
      <c r="J3" s="1"/>
      <c r="K3" s="1"/>
      <c r="L3" s="1"/>
    </row>
    <row r="4" spans="1:14" ht="25.5">
      <c r="A4" s="43" t="s">
        <v>183</v>
      </c>
      <c r="B4" s="42" t="s">
        <v>184</v>
      </c>
      <c r="C4" s="42"/>
      <c r="D4" s="42"/>
      <c r="E4" s="4" t="s">
        <v>185</v>
      </c>
      <c r="F4" s="4" t="s">
        <v>186</v>
      </c>
      <c r="G4" s="5" t="s">
        <v>187</v>
      </c>
      <c r="H4" s="5" t="s">
        <v>188</v>
      </c>
      <c r="I4" s="5" t="s">
        <v>189</v>
      </c>
      <c r="J4" s="5" t="s">
        <v>190</v>
      </c>
      <c r="K4" s="5" t="s">
        <v>191</v>
      </c>
      <c r="L4" s="5" t="s">
        <v>192</v>
      </c>
      <c r="M4" s="5" t="s">
        <v>193</v>
      </c>
      <c r="N4" s="5" t="s">
        <v>194</v>
      </c>
    </row>
    <row r="5" spans="1:14" ht="12.75">
      <c r="A5" s="2">
        <v>1</v>
      </c>
      <c r="B5" s="2" t="s">
        <v>195</v>
      </c>
      <c r="C5" s="2" t="s">
        <v>195</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196</v>
      </c>
      <c r="H6" s="44" t="s">
        <v>196</v>
      </c>
      <c r="I6" s="44" t="s">
        <v>196</v>
      </c>
      <c r="J6" s="44" t="s">
        <v>196</v>
      </c>
      <c r="K6" s="6" t="s">
        <v>196</v>
      </c>
      <c r="L6" s="6" t="s">
        <v>196</v>
      </c>
      <c r="M6" s="6" t="s">
        <v>196</v>
      </c>
      <c r="N6" s="6" t="s">
        <v>196</v>
      </c>
    </row>
    <row r="7" spans="1:14" ht="12.75">
      <c r="A7" s="45">
        <v>35</v>
      </c>
      <c r="B7" s="30" t="s">
        <v>118</v>
      </c>
      <c r="C7" s="28"/>
      <c r="D7" s="10"/>
      <c r="E7" s="45" t="s">
        <v>20</v>
      </c>
      <c r="F7" s="28">
        <v>1</v>
      </c>
      <c r="G7" s="29"/>
      <c r="H7" s="31">
        <f>$F7*$G7</f>
        <v>0</v>
      </c>
      <c r="I7" s="29"/>
      <c r="J7" s="31">
        <f>$F7*$I7</f>
        <v>0</v>
      </c>
      <c r="K7" s="29">
        <f>$G7+$I7</f>
        <v>0</v>
      </c>
      <c r="L7" s="31">
        <f>$H7+$J7</f>
        <v>0</v>
      </c>
      <c r="M7" s="28"/>
      <c r="N7" s="28"/>
    </row>
    <row r="8" spans="1:14" ht="89.25">
      <c r="A8" s="1"/>
      <c r="B8" s="39"/>
      <c r="C8" s="37"/>
      <c r="D8" s="27" t="s">
        <v>182</v>
      </c>
      <c r="E8" s="1"/>
      <c r="F8" s="37"/>
      <c r="G8" s="15"/>
      <c r="H8" s="38"/>
      <c r="I8" s="15"/>
      <c r="J8" s="38"/>
      <c r="K8" s="15"/>
      <c r="L8" s="38"/>
      <c r="M8" s="37"/>
      <c r="N8" s="37"/>
    </row>
    <row r="9" ht="12.75">
      <c r="D9" s="27" t="s">
        <v>98</v>
      </c>
    </row>
    <row r="10" ht="12.75">
      <c r="D10" s="27" t="s">
        <v>99</v>
      </c>
    </row>
    <row r="11" ht="12.75">
      <c r="D11" s="27" t="s">
        <v>100</v>
      </c>
    </row>
    <row r="12" spans="2:4" ht="12.75">
      <c r="B12" s="11">
        <v>1</v>
      </c>
      <c r="C12" s="11" t="s">
        <v>9</v>
      </c>
      <c r="D12" s="9" t="s">
        <v>158</v>
      </c>
    </row>
    <row r="13" spans="2:4" ht="12.75">
      <c r="B13" s="11">
        <v>1</v>
      </c>
      <c r="C13" s="11" t="s">
        <v>9</v>
      </c>
      <c r="D13" s="9" t="s">
        <v>92</v>
      </c>
    </row>
    <row r="14" spans="2:4" ht="12.75">
      <c r="B14" s="11">
        <v>1</v>
      </c>
      <c r="C14" s="11" t="s">
        <v>9</v>
      </c>
      <c r="D14" s="9" t="s">
        <v>159</v>
      </c>
    </row>
    <row r="15" spans="2:4" ht="12.75">
      <c r="B15" s="11">
        <v>1</v>
      </c>
      <c r="C15" s="11" t="s">
        <v>9</v>
      </c>
      <c r="D15" s="9" t="s">
        <v>157</v>
      </c>
    </row>
    <row r="16" spans="2:4" ht="12.75">
      <c r="B16" s="11">
        <v>3</v>
      </c>
      <c r="C16" s="11" t="s">
        <v>9</v>
      </c>
      <c r="D16" s="9" t="s">
        <v>153</v>
      </c>
    </row>
    <row r="17" spans="2:4" ht="12.75">
      <c r="B17" s="11">
        <v>3</v>
      </c>
      <c r="C17" s="11" t="s">
        <v>9</v>
      </c>
      <c r="D17" s="9" t="s">
        <v>154</v>
      </c>
    </row>
    <row r="18" spans="2:4" ht="12.75">
      <c r="B18" s="11">
        <v>1</v>
      </c>
      <c r="C18" s="11" t="s">
        <v>9</v>
      </c>
      <c r="D18" s="9" t="s">
        <v>155</v>
      </c>
    </row>
    <row r="19" spans="2:4" ht="12.75">
      <c r="B19" s="11">
        <v>1</v>
      </c>
      <c r="C19" s="11" t="s">
        <v>9</v>
      </c>
      <c r="D19" s="9" t="s">
        <v>156</v>
      </c>
    </row>
    <row r="20" spans="2:4" ht="12.75">
      <c r="B20" s="11">
        <v>6</v>
      </c>
      <c r="C20" s="11" t="s">
        <v>9</v>
      </c>
      <c r="D20" s="9" t="s">
        <v>96</v>
      </c>
    </row>
    <row r="21" spans="2:4" ht="12.75">
      <c r="B21" s="11">
        <v>1</v>
      </c>
      <c r="C21" s="11" t="s">
        <v>9</v>
      </c>
      <c r="D21" s="9" t="s">
        <v>83</v>
      </c>
    </row>
    <row r="22" spans="2:4" ht="12.75">
      <c r="B22" s="11">
        <v>1</v>
      </c>
      <c r="C22" s="11" t="s">
        <v>20</v>
      </c>
      <c r="D22" s="9" t="s">
        <v>101</v>
      </c>
    </row>
    <row r="23" spans="1:14" ht="12.75">
      <c r="A23" s="45">
        <v>36</v>
      </c>
      <c r="B23" s="30" t="s">
        <v>160</v>
      </c>
      <c r="C23" s="28"/>
      <c r="D23" s="10"/>
      <c r="E23" s="45" t="s">
        <v>20</v>
      </c>
      <c r="F23" s="28">
        <v>1</v>
      </c>
      <c r="G23" s="29"/>
      <c r="H23" s="31">
        <f>$F23*$G23</f>
        <v>0</v>
      </c>
      <c r="I23" s="29"/>
      <c r="J23" s="31">
        <f>$F23*$I23</f>
        <v>0</v>
      </c>
      <c r="K23" s="29">
        <f>$G23+$I23</f>
        <v>0</v>
      </c>
      <c r="L23" s="31">
        <f>$H23+$J23</f>
        <v>0</v>
      </c>
      <c r="M23" s="28"/>
      <c r="N23" s="28"/>
    </row>
    <row r="24" spans="2:4" ht="12.75">
      <c r="B24" s="11">
        <v>1</v>
      </c>
      <c r="C24" s="11" t="s">
        <v>9</v>
      </c>
      <c r="D24" s="9" t="s">
        <v>161</v>
      </c>
    </row>
    <row r="25" spans="1:14" ht="12.75">
      <c r="A25" s="45">
        <v>37</v>
      </c>
      <c r="B25" s="30" t="s">
        <v>162</v>
      </c>
      <c r="C25" s="28"/>
      <c r="D25" s="10"/>
      <c r="E25" s="45" t="s">
        <v>20</v>
      </c>
      <c r="F25" s="28">
        <v>1</v>
      </c>
      <c r="G25" s="29"/>
      <c r="H25" s="31">
        <f>$F25*$G25</f>
        <v>0</v>
      </c>
      <c r="I25" s="29"/>
      <c r="J25" s="31">
        <f>$F25*$I25</f>
        <v>0</v>
      </c>
      <c r="K25" s="29">
        <f>$G25+$I25</f>
        <v>0</v>
      </c>
      <c r="L25" s="31">
        <f>$H25+$J25</f>
        <v>0</v>
      </c>
      <c r="M25" s="28"/>
      <c r="N25" s="28"/>
    </row>
    <row r="26" spans="2:4" ht="12.75">
      <c r="B26" s="11">
        <v>1</v>
      </c>
      <c r="C26" s="11" t="s">
        <v>9</v>
      </c>
      <c r="D26" s="9" t="s">
        <v>163</v>
      </c>
    </row>
    <row r="27" spans="2:4" ht="12.75">
      <c r="B27" s="11">
        <v>1</v>
      </c>
      <c r="C27" s="11" t="s">
        <v>9</v>
      </c>
      <c r="D27" s="9" t="s">
        <v>164</v>
      </c>
    </row>
    <row r="28" spans="1:14" ht="12.75">
      <c r="A28" s="45">
        <v>38</v>
      </c>
      <c r="B28" s="30" t="s">
        <v>165</v>
      </c>
      <c r="C28" s="28"/>
      <c r="D28" s="10"/>
      <c r="E28" s="45" t="s">
        <v>20</v>
      </c>
      <c r="F28" s="28">
        <v>1</v>
      </c>
      <c r="G28" s="29"/>
      <c r="H28" s="31">
        <f>$F28*$G28</f>
        <v>0</v>
      </c>
      <c r="I28" s="29"/>
      <c r="J28" s="31">
        <f>$F28*$I28</f>
        <v>0</v>
      </c>
      <c r="K28" s="29">
        <f>$G28+$I28</f>
        <v>0</v>
      </c>
      <c r="L28" s="31">
        <f>$H28+$J28</f>
        <v>0</v>
      </c>
      <c r="M28" s="28"/>
      <c r="N28" s="28"/>
    </row>
    <row r="29" spans="2:4" ht="12.75">
      <c r="B29" s="11">
        <v>1</v>
      </c>
      <c r="C29" s="11" t="s">
        <v>9</v>
      </c>
      <c r="D29" s="9" t="s">
        <v>166</v>
      </c>
    </row>
    <row r="30" spans="1:14" ht="12.75">
      <c r="A30" s="45">
        <v>39</v>
      </c>
      <c r="B30" s="30" t="s">
        <v>167</v>
      </c>
      <c r="C30" s="28"/>
      <c r="D30" s="10"/>
      <c r="E30" s="45" t="s">
        <v>20</v>
      </c>
      <c r="F30" s="28">
        <v>1</v>
      </c>
      <c r="G30" s="29"/>
      <c r="H30" s="31">
        <f>$F30*$G30</f>
        <v>0</v>
      </c>
      <c r="I30" s="29"/>
      <c r="J30" s="31">
        <f>$F30*$I30</f>
        <v>0</v>
      </c>
      <c r="K30" s="29">
        <f>$G30+$I30</f>
        <v>0</v>
      </c>
      <c r="L30" s="31">
        <f>$H30+$J30</f>
        <v>0</v>
      </c>
      <c r="M30" s="28"/>
      <c r="N30" s="28"/>
    </row>
    <row r="31" spans="2:4" ht="12.75">
      <c r="B31" s="11">
        <v>1</v>
      </c>
      <c r="C31" s="11" t="s">
        <v>9</v>
      </c>
      <c r="D31" s="9" t="s">
        <v>168</v>
      </c>
    </row>
    <row r="32" spans="1:14" ht="12.75">
      <c r="A32" s="45">
        <v>40</v>
      </c>
      <c r="B32" s="30" t="s">
        <v>169</v>
      </c>
      <c r="C32" s="28"/>
      <c r="D32" s="10"/>
      <c r="E32" s="45" t="s">
        <v>20</v>
      </c>
      <c r="F32" s="28">
        <v>1</v>
      </c>
      <c r="G32" s="29"/>
      <c r="H32" s="31">
        <f>$F32*$G32</f>
        <v>0</v>
      </c>
      <c r="I32" s="29"/>
      <c r="J32" s="31">
        <f>$F32*$I32</f>
        <v>0</v>
      </c>
      <c r="K32" s="29">
        <f>$G32+$I32</f>
        <v>0</v>
      </c>
      <c r="L32" s="31">
        <f>$H32+$J32</f>
        <v>0</v>
      </c>
      <c r="M32" s="28"/>
      <c r="N32" s="28"/>
    </row>
    <row r="33" spans="2:4" ht="12.75">
      <c r="B33" s="11">
        <v>1</v>
      </c>
      <c r="C33" s="11" t="s">
        <v>9</v>
      </c>
      <c r="D33" s="9" t="s">
        <v>36</v>
      </c>
    </row>
    <row r="34" spans="2:4" ht="12.75">
      <c r="B34" s="11">
        <v>1</v>
      </c>
      <c r="C34" s="11" t="s">
        <v>9</v>
      </c>
      <c r="D34" s="9" t="s">
        <v>170</v>
      </c>
    </row>
    <row r="35" spans="2:4" ht="12.75">
      <c r="B35" s="11">
        <v>1</v>
      </c>
      <c r="C35" s="11" t="s">
        <v>9</v>
      </c>
      <c r="D35" s="9" t="s">
        <v>37</v>
      </c>
    </row>
    <row r="36" spans="1:14" ht="12.75">
      <c r="A36" s="45">
        <v>41</v>
      </c>
      <c r="B36" s="30" t="s">
        <v>171</v>
      </c>
      <c r="C36" s="28"/>
      <c r="D36" s="10"/>
      <c r="E36" s="45" t="s">
        <v>20</v>
      </c>
      <c r="F36" s="28">
        <v>1</v>
      </c>
      <c r="G36" s="29"/>
      <c r="H36" s="31">
        <f>$F36*$G36</f>
        <v>0</v>
      </c>
      <c r="I36" s="29"/>
      <c r="J36" s="31">
        <f>$F36*$I36</f>
        <v>0</v>
      </c>
      <c r="K36" s="29">
        <f>$G36+$I36</f>
        <v>0</v>
      </c>
      <c r="L36" s="31">
        <f>$H36+$J36</f>
        <v>0</v>
      </c>
      <c r="M36" s="28"/>
      <c r="N36" s="28"/>
    </row>
    <row r="37" spans="2:4" ht="12.75">
      <c r="B37" s="11">
        <v>1</v>
      </c>
      <c r="C37" s="11" t="s">
        <v>9</v>
      </c>
      <c r="D37" s="9" t="s">
        <v>38</v>
      </c>
    </row>
    <row r="38" spans="1:14" ht="12.75">
      <c r="A38" s="45">
        <v>42</v>
      </c>
      <c r="B38" s="30" t="s">
        <v>172</v>
      </c>
      <c r="C38" s="28"/>
      <c r="D38" s="10"/>
      <c r="E38" s="45" t="s">
        <v>20</v>
      </c>
      <c r="F38" s="28">
        <v>1</v>
      </c>
      <c r="G38" s="29"/>
      <c r="H38" s="31">
        <f>$F38*$G38</f>
        <v>0</v>
      </c>
      <c r="I38" s="29"/>
      <c r="J38" s="31">
        <f>$F38*$I38</f>
        <v>0</v>
      </c>
      <c r="K38" s="29">
        <f>$G38+$I38</f>
        <v>0</v>
      </c>
      <c r="L38" s="31">
        <f>$H38+$J38</f>
        <v>0</v>
      </c>
      <c r="M38" s="28"/>
      <c r="N38" s="28"/>
    </row>
    <row r="39" spans="2:4" ht="12.75">
      <c r="B39" s="11">
        <v>1</v>
      </c>
      <c r="C39" s="11" t="s">
        <v>9</v>
      </c>
      <c r="D39" s="9" t="s">
        <v>173</v>
      </c>
    </row>
    <row r="40" spans="1:14" ht="12.75">
      <c r="A40" s="45">
        <v>43</v>
      </c>
      <c r="B40" s="30" t="s">
        <v>27</v>
      </c>
      <c r="C40" s="28"/>
      <c r="D40" s="10"/>
      <c r="E40" s="45" t="s">
        <v>20</v>
      </c>
      <c r="F40" s="28">
        <v>1</v>
      </c>
      <c r="G40" s="29"/>
      <c r="H40" s="31">
        <f>$F40*$G40</f>
        <v>0</v>
      </c>
      <c r="I40" s="29"/>
      <c r="J40" s="31">
        <f>$F40*$I40</f>
        <v>0</v>
      </c>
      <c r="K40" s="29">
        <f>$G40+$I40</f>
        <v>0</v>
      </c>
      <c r="L40" s="31">
        <f>$H40+$J40</f>
        <v>0</v>
      </c>
      <c r="M40" s="28"/>
      <c r="N40" s="28"/>
    </row>
    <row r="41" ht="12.75">
      <c r="D41" s="9" t="s">
        <v>23</v>
      </c>
    </row>
    <row r="42" ht="25.5">
      <c r="D42" s="9" t="s">
        <v>33</v>
      </c>
    </row>
    <row r="43" ht="12.75">
      <c r="D43" s="9" t="s">
        <v>28</v>
      </c>
    </row>
    <row r="44" ht="12.75">
      <c r="D44" s="9" t="s">
        <v>29</v>
      </c>
    </row>
    <row r="45" ht="12.75">
      <c r="D45" s="9" t="s">
        <v>30</v>
      </c>
    </row>
    <row r="46" ht="13.5" thickBot="1">
      <c r="D46" s="9" t="s">
        <v>31</v>
      </c>
    </row>
    <row r="47" spans="1:14" ht="13.5" thickBot="1">
      <c r="A47" s="54" t="s">
        <v>197</v>
      </c>
      <c r="B47" s="53" t="s">
        <v>198</v>
      </c>
      <c r="C47" s="49"/>
      <c r="D47" s="55"/>
      <c r="E47" s="50"/>
      <c r="F47" s="49"/>
      <c r="G47" s="51"/>
      <c r="H47" s="56">
        <f>SUM(H7:H46)</f>
        <v>0</v>
      </c>
      <c r="I47" s="51"/>
      <c r="J47" s="51">
        <f>SUM(J7:J46)</f>
        <v>0</v>
      </c>
      <c r="K47" s="51"/>
      <c r="L47" s="51">
        <f>SUM(L7:L46)</f>
        <v>0</v>
      </c>
      <c r="M47" s="49"/>
      <c r="N47"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BT1 a BT2&amp;R19-10456-02</oddHeader>
    <oddFooter>&amp;L&amp;8&amp;F/&amp;A&amp;R&amp;8&amp;P/&amp;N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 spol. s r.o., Oskava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tp-vo</dc:creator>
  <cp:keywords/>
  <dc:description/>
  <cp:lastModifiedBy>tp-vo</cp:lastModifiedBy>
  <cp:lastPrinted>2007-07-11T07:01:15Z</cp:lastPrinted>
  <dcterms:created xsi:type="dcterms:W3CDTF">2006-03-13T14:25:24Z</dcterms:created>
  <dcterms:modified xsi:type="dcterms:W3CDTF">2019-08-12T10:53:18Z</dcterms:modified>
  <cp:category/>
  <cp:version/>
  <cp:contentType/>
  <cp:contentStatus/>
</cp:coreProperties>
</file>