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tavby\STAVBY DOUBEK s.r.o\Nabídky\Nabídky 2021\70 - různé nabídky\70-73 Rekonstrukec sociálního zařízení v Ropkově ulici v Litomyšli, Město Litomyšl\Podklady k VŘ\"/>
    </mc:Choice>
  </mc:AlternateContent>
  <xr:revisionPtr revIDLastSave="0" documentId="8_{672EA72C-EFD7-4568-9D8E-C39610E69FE1}" xr6:coauthVersionLast="47" xr6:coauthVersionMax="47" xr10:uidLastSave="{00000000-0000-0000-0000-000000000000}"/>
  <bookViews>
    <workbookView xWindow="-120" yWindow="-120" windowWidth="29040" windowHeight="17640" activeTab="5" xr2:uid="{00000000-000D-0000-FFFF-FFFF00000000}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r:id="rId5"/>
    <sheet name="1 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'1 1 Pol'!$1:$8</definedName>
    <definedName name="Objednatel" localSheetId="1">Stavba!$D$11</definedName>
    <definedName name="Objekt" localSheetId="1">Stavba!#REF!</definedName>
    <definedName name="_xlnm.Print_Area" localSheetId="5">'1 1 Pol'!$A$1:$I$405</definedName>
    <definedName name="_xlnm.Print_Area" localSheetId="4">'Rekapitulace Objekt 1'!$A$1:$H$42</definedName>
    <definedName name="_xlnm.Print_Area" localSheetId="1">Stavba!$A$1:$J$59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91029"/>
  <customWorkbookViews>
    <customWorkbookView name="Radim" guid="{0AEBBD8E-C796-45A2-B4B1-3E6FBD55C385}" maximized="1" xWindow="1" yWindow="1" windowWidth="1280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P14" i="11"/>
  <c r="O14" i="11"/>
  <c r="H14" i="11"/>
  <c r="H42" i="11"/>
  <c r="D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BC17" i="11"/>
  <c r="G405" i="12"/>
  <c r="AO6" i="12"/>
  <c r="AN6" i="12"/>
  <c r="AZ58" i="12"/>
  <c r="G10" i="12"/>
  <c r="F9" i="12" s="1"/>
  <c r="G14" i="12"/>
  <c r="F11" i="12" s="1"/>
  <c r="G18" i="12"/>
  <c r="G21" i="12"/>
  <c r="G27" i="12"/>
  <c r="G31" i="12"/>
  <c r="G35" i="12"/>
  <c r="G38" i="12"/>
  <c r="G43" i="12"/>
  <c r="G49" i="12"/>
  <c r="F46" i="12" s="1"/>
  <c r="G54" i="12"/>
  <c r="F52" i="12" s="1"/>
  <c r="G59" i="12"/>
  <c r="F56" i="12" s="1"/>
  <c r="G63" i="12"/>
  <c r="G69" i="12"/>
  <c r="G75" i="12"/>
  <c r="G80" i="12"/>
  <c r="F66" i="12" s="1"/>
  <c r="G86" i="12"/>
  <c r="G91" i="12"/>
  <c r="G98" i="12"/>
  <c r="G103" i="12"/>
  <c r="G105" i="12"/>
  <c r="F104" i="12" s="1"/>
  <c r="G109" i="12"/>
  <c r="G110" i="12"/>
  <c r="G111" i="12"/>
  <c r="G114" i="12"/>
  <c r="G117" i="12"/>
  <c r="G118" i="12"/>
  <c r="F106" i="12" s="1"/>
  <c r="G119" i="12"/>
  <c r="G120" i="12"/>
  <c r="G121" i="12"/>
  <c r="G122" i="12"/>
  <c r="G123" i="12"/>
  <c r="G126" i="12"/>
  <c r="G129" i="12"/>
  <c r="F127" i="12" s="1"/>
  <c r="G132" i="12"/>
  <c r="G133" i="12"/>
  <c r="G134" i="12"/>
  <c r="G137" i="12"/>
  <c r="G140" i="12"/>
  <c r="G143" i="12"/>
  <c r="G145" i="12"/>
  <c r="G147" i="12"/>
  <c r="G149" i="12"/>
  <c r="G151" i="12"/>
  <c r="G153" i="12"/>
  <c r="G154" i="12"/>
  <c r="G155" i="12"/>
  <c r="G156" i="12"/>
  <c r="G157" i="12"/>
  <c r="G160" i="12"/>
  <c r="G163" i="12"/>
  <c r="F161" i="12" s="1"/>
  <c r="G167" i="12"/>
  <c r="G169" i="12"/>
  <c r="G173" i="12"/>
  <c r="G175" i="12"/>
  <c r="G180" i="12"/>
  <c r="G182" i="12"/>
  <c r="G184" i="12"/>
  <c r="G187" i="12"/>
  <c r="G190" i="12"/>
  <c r="G194" i="12"/>
  <c r="G196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7" i="12"/>
  <c r="G220" i="12"/>
  <c r="F218" i="12" s="1"/>
  <c r="G223" i="12"/>
  <c r="G227" i="12"/>
  <c r="F224" i="12" s="1"/>
  <c r="G231" i="12"/>
  <c r="G234" i="12"/>
  <c r="G239" i="12"/>
  <c r="G242" i="12"/>
  <c r="G245" i="12"/>
  <c r="G246" i="12"/>
  <c r="G248" i="12"/>
  <c r="G251" i="12"/>
  <c r="F249" i="12" s="1"/>
  <c r="G254" i="12"/>
  <c r="G257" i="12"/>
  <c r="G260" i="12"/>
  <c r="F258" i="12" s="1"/>
  <c r="G262" i="12"/>
  <c r="G264" i="12"/>
  <c r="G267" i="12"/>
  <c r="G271" i="12"/>
  <c r="G273" i="12"/>
  <c r="G275" i="12"/>
  <c r="G278" i="12"/>
  <c r="F276" i="12" s="1"/>
  <c r="G282" i="12"/>
  <c r="G285" i="12"/>
  <c r="G287" i="12"/>
  <c r="G288" i="12"/>
  <c r="G289" i="12"/>
  <c r="G290" i="12"/>
  <c r="G291" i="12"/>
  <c r="G292" i="12"/>
  <c r="G295" i="12"/>
  <c r="F296" i="12"/>
  <c r="G299" i="12"/>
  <c r="G300" i="12"/>
  <c r="G303" i="12"/>
  <c r="F301" i="12" s="1"/>
  <c r="G306" i="12"/>
  <c r="G310" i="12"/>
  <c r="G313" i="12"/>
  <c r="G317" i="12"/>
  <c r="G320" i="12"/>
  <c r="F318" i="12" s="1"/>
  <c r="G329" i="12"/>
  <c r="G336" i="12"/>
  <c r="G341" i="12"/>
  <c r="G342" i="12"/>
  <c r="G343" i="12"/>
  <c r="G345" i="12"/>
  <c r="G347" i="12"/>
  <c r="F346" i="12" s="1"/>
  <c r="G350" i="12"/>
  <c r="G355" i="12"/>
  <c r="G361" i="12"/>
  <c r="G363" i="12"/>
  <c r="F353" i="12" s="1"/>
  <c r="F364" i="12"/>
  <c r="G365" i="12"/>
  <c r="G367" i="12"/>
  <c r="G368" i="12"/>
  <c r="G369" i="12"/>
  <c r="F366" i="12" s="1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8" i="12"/>
  <c r="F385" i="12" s="1"/>
  <c r="G391" i="12"/>
  <c r="G393" i="12"/>
  <c r="G395" i="12"/>
  <c r="G397" i="12"/>
  <c r="G400" i="12"/>
  <c r="G402" i="12"/>
  <c r="H15" i="11"/>
  <c r="D15" i="11"/>
  <c r="B7" i="11"/>
  <c r="B6" i="11"/>
  <c r="C1" i="11"/>
  <c r="B1" i="11"/>
  <c r="J24" i="1"/>
  <c r="B1" i="9"/>
  <c r="C1" i="9"/>
  <c r="B7" i="9"/>
  <c r="B6" i="9"/>
  <c r="J59" i="1" l="1"/>
</calcChain>
</file>

<file path=xl/sharedStrings.xml><?xml version="1.0" encoding="utf-8"?>
<sst xmlns="http://schemas.openxmlformats.org/spreadsheetml/2006/main" count="1585" uniqueCount="600">
  <si>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</si>
  <si>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</si>
  <si>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</si>
  <si>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</si>
  <si>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</si>
  <si>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</si>
  <si>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</si>
  <si>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</si>
  <si>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</si>
  <si>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</si>
  <si>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</si>
  <si>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</si>
  <si>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</si>
  <si>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</si>
  <si>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</si>
  <si>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</si>
  <si>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</si>
  <si>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</si>
  <si>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</si>
  <si>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</si>
  <si>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</si>
  <si>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</si>
  <si>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</si>
  <si>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</si>
  <si>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</si>
  <si>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</si>
  <si>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</si>
  <si>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</si>
  <si>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</si>
  <si>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</si>
  <si>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</si>
  <si>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</si>
  <si>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</si>
  <si>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</si>
  <si>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</si>
  <si>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</si>
  <si>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</si>
  <si>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</si>
  <si>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</si>
  <si>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</si>
  <si>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70-73</t>
  </si>
  <si>
    <t>Rekonstrukce sociálního zařízení v Ropkově ulici v Litomyšli, Město Litomyšl</t>
  </si>
  <si>
    <t>Stavební objekt</t>
  </si>
  <si>
    <t>1</t>
  </si>
  <si>
    <t>Stavební práce, ZTI, ÚT, elektro</t>
  </si>
  <si>
    <t>Celkem za stavbu</t>
  </si>
  <si>
    <t>Rekapitulace dílů</t>
  </si>
  <si>
    <t>Číslo</t>
  </si>
  <si>
    <t>Název</t>
  </si>
  <si>
    <t>Celkem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</si>
  <si>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</si>
  <si>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</si>
  <si>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</si>
  <si>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</si>
  <si>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</si>
  <si>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</si>
  <si>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</si>
  <si>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</si>
  <si>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</si>
  <si>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</si>
  <si>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</si>
  <si>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</si>
  <si>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</si>
  <si>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</si>
  <si>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</si>
  <si>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</si>
  <si>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</si>
  <si>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</si>
  <si>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</si>
  <si>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</si>
  <si>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</si>
  <si>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</si>
  <si>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</si>
  <si>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</si>
  <si>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</si>
  <si>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</si>
  <si>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</si>
  <si>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</si>
  <si>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</si>
  <si>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</si>
  <si>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</si>
  <si>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</si>
  <si>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</si>
  <si>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</si>
  <si>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</si>
  <si>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</si>
  <si>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</si>
  <si>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</si>
  <si>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</si>
  <si>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</si>
  <si>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</si>
  <si>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</si>
  <si>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</si>
  <si>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</si>
  <si>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</si>
  <si>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</si>
  <si>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Cena celkem</t>
  </si>
  <si>
    <t>STA</t>
  </si>
  <si>
    <t>Rekapitulace soupisů náležejících k objektu</t>
  </si>
  <si>
    <t>Soupis</t>
  </si>
  <si>
    <t>Cena (Kč)</t>
  </si>
  <si>
    <t>Rozpočet - ceníkové ceny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</si>
  <si>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</si>
  <si>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</si>
  <si>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</si>
  <si>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</si>
  <si>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</si>
  <si>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</si>
  <si>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</si>
  <si>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</si>
  <si>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</si>
  <si>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3985411</t>
  </si>
  <si>
    <t>Zazdění splachovacího modulu, vč. dodávky materiálu</t>
  </si>
  <si>
    <t>kpl</t>
  </si>
  <si>
    <t>Vlastní</t>
  </si>
  <si>
    <t>POL1_</t>
  </si>
  <si>
    <t>601 01 Omítka stropů a podhledů z hotových směsí</t>
  </si>
  <si>
    <t>SPK</t>
  </si>
  <si>
    <t>po jednotlivých vrstvách</t>
  </si>
  <si>
    <t>SPX</t>
  </si>
  <si>
    <t>601012142RT1</t>
  </si>
  <si>
    <t xml:space="preserve">vrstva štuková, vápenná,  , tloušťka vrstvy 2 mm,  </t>
  </si>
  <si>
    <t>m2</t>
  </si>
  <si>
    <t>801-1</t>
  </si>
  <si>
    <t>RTS 18/ II</t>
  </si>
  <si>
    <t>Včetně pomocného lešení.</t>
  </si>
  <si>
    <t>POP</t>
  </si>
  <si>
    <t>602 01 Omítka stěn z hotových směsí</t>
  </si>
  <si>
    <t>602012142RT1</t>
  </si>
  <si>
    <t xml:space="preserve">vrstva štuková, vápenocementová,  , tloušťka vrstvy 2 mm,  </t>
  </si>
  <si>
    <t>611 48-12 Vyztužení vnitřních omítek stropů sklotextilní síťovinou</t>
  </si>
  <si>
    <t>s pomocným lešením o výšce podlahy do 1900 mm a pro zatížení do 1,5 kPa,</t>
  </si>
  <si>
    <t>611481211RT7</t>
  </si>
  <si>
    <t>s dodávkou síťoviny a stěrkového tmelu</t>
  </si>
  <si>
    <t>strop 2.NP : 3,1*1,2+3,1*3,65+3,1*2+2,7*3,1</t>
  </si>
  <si>
    <t>VV</t>
  </si>
  <si>
    <t>3.NP : 29,605</t>
  </si>
  <si>
    <t>612 40-3 Hrubá výplň rýh ve stěnách, jakoukoliv maltou</t>
  </si>
  <si>
    <t>jakékoliv šířky rýhy,</t>
  </si>
  <si>
    <t>612 40-32 maltou ze suchých směsí</t>
  </si>
  <si>
    <t>612403384R00</t>
  </si>
  <si>
    <t>70 x 70 mm</t>
  </si>
  <si>
    <t>m</t>
  </si>
  <si>
    <t>801-4</t>
  </si>
  <si>
    <t>612403386RT1</t>
  </si>
  <si>
    <t>100 x 100 mm</t>
  </si>
  <si>
    <t>612403388R00</t>
  </si>
  <si>
    <t>150 x 150 mm</t>
  </si>
  <si>
    <t>612 47-5 Omítky vnitřních stěn ze suché směsi</t>
  </si>
  <si>
    <t>v podlaží i ve schodišti, kompletní souvrství</t>
  </si>
  <si>
    <t>612475121RT3</t>
  </si>
  <si>
    <t>s postřikem, vápenocementové, tloušťka vrstvy 15 mm</t>
  </si>
  <si>
    <t>vyspravení po otlučení obkladů 2.NP : (0,8+0,5+0,57+0,76+3,65+3,1+1,6+1,8+1,2+1,1+0,8+3,1+3,1+1,5*4+1,9*2)*2,1-0,6*2*4-0,8*2</t>
  </si>
  <si>
    <t>(0,77+0,92+2+2,7+1,5+1,5+2,7+2+0,4+0,8+0,77+1,5*4+2,7*2+3,1*2)*2,1-0,8*2-0,6*2*6</t>
  </si>
  <si>
    <t>3.NP : 60,548+61,886</t>
  </si>
  <si>
    <t>612 48-12 Vyztužení povrchu vnitřních stěn sklotextilní síťovinou</t>
  </si>
  <si>
    <t>612481211RT7</t>
  </si>
  <si>
    <t>stěny nad obklady 2.NP : (3,1+1,2+3,1+1,2+3,65+3,1+3,65+3,1+3,1+2+3,1+2+2,7+3,1+2,7+3,1)*2</t>
  </si>
  <si>
    <t>3.NP : 87,8</t>
  </si>
  <si>
    <t>632 41-1 Potěr ze suchých směsí</t>
  </si>
  <si>
    <t>s rozprostřením a uhlazením</t>
  </si>
  <si>
    <t>632411110R00</t>
  </si>
  <si>
    <t>samonivelační polymercementová stěrka, pevnost v tlaku 20 MPa, tloušťky 10 mm, bez penetrace</t>
  </si>
  <si>
    <t>vyrovnání podlah 2.NP : 0,93*0,8+3,1*1,2+3,1*3,65+0,77*1,08+3,1*2+2,7*3,1</t>
  </si>
  <si>
    <t>3.NP : 31,1806</t>
  </si>
  <si>
    <t>941 95-5 Lešení lehké pracovní pomocné</t>
  </si>
  <si>
    <t>941955003R00</t>
  </si>
  <si>
    <t>pomocné, o výšce lešeňové podlahy přes 1,9 do 2,5 m</t>
  </si>
  <si>
    <t>800-3</t>
  </si>
  <si>
    <t>62,3612*3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</si>
  <si>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</si>
  <si>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</si>
  <si>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</si>
  <si>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světlá výška podlaží do 4 m</t>
  </si>
  <si>
    <t>sociální zařízení 2.NP : 3,1*1,2+3,1*3,65+3,1*2+2,7*3,1</t>
  </si>
  <si>
    <t>952 90 Čištění budov</t>
  </si>
  <si>
    <t>952902110R00</t>
  </si>
  <si>
    <t>zametáním v místnostech, chodbách, na schodišti a na půdě</t>
  </si>
  <si>
    <t>sociální zařízení : 59,21*6</t>
  </si>
  <si>
    <t>chodby, schody : 55*3*8</t>
  </si>
  <si>
    <t>965 08-1 Bourání podlah</t>
  </si>
  <si>
    <t>bez podkladního lože, s jakoukoliv výplní spár</t>
  </si>
  <si>
    <t>965081713R00</t>
  </si>
  <si>
    <t>z keramických dlaždic, tloušťky do 10 mm, plochy přes 1 m2</t>
  </si>
  <si>
    <t>801-3</t>
  </si>
  <si>
    <t>2.NP : 0,8*1,08+3,1*1,2+3,1*3,65</t>
  </si>
  <si>
    <t>0,77*1,08+2*3,1+2,7*3,1</t>
  </si>
  <si>
    <t>3.NP : 15,899+15,4016</t>
  </si>
  <si>
    <t>968 06-1 Vyvěšení nebo zavěšení dřevěných křídel</t>
  </si>
  <si>
    <t>oken, dveří a vrat, s uložením a opětovným zavěšením po provedení stavebních změn,</t>
  </si>
  <si>
    <t>968061125R00</t>
  </si>
  <si>
    <t>dveří, plochy do 2 m2</t>
  </si>
  <si>
    <t>kus</t>
  </si>
  <si>
    <t>2.NP : 4+5</t>
  </si>
  <si>
    <t>3.NP : 9</t>
  </si>
  <si>
    <t>974 03-1 Vysekání rýh v jakémkoliv zdivu cihelném</t>
  </si>
  <si>
    <t>974 03-11 v ploše</t>
  </si>
  <si>
    <t>974031143R00</t>
  </si>
  <si>
    <t>do hloubky 70 mm, šířky do 100 mm</t>
  </si>
  <si>
    <t>Včetně pomocného lešení o výšce podlahy do 1900 mm a pro zatížení do 1,5 kPa  (150 kg/m2).</t>
  </si>
  <si>
    <t>rozvod vodovodu : 4,5+4,5+9</t>
  </si>
  <si>
    <t>stoupačka vodovodu : 22</t>
  </si>
  <si>
    <t>974031153R00</t>
  </si>
  <si>
    <t>do hloubky 100 mm, šířky do 100 mm</t>
  </si>
  <si>
    <t>rozvod kanalizace : 1,5+2+2,5+6</t>
  </si>
  <si>
    <t>974031164R00</t>
  </si>
  <si>
    <t>do hloubky 150 mm, šířky do 150 mm</t>
  </si>
  <si>
    <t>stoupačky kanalizace : 18</t>
  </si>
  <si>
    <t>dopojení WC : 1,5+2,5+4</t>
  </si>
  <si>
    <t>978 05 Odsekání a odebrání obkladů</t>
  </si>
  <si>
    <t>včetně otlučení podkladní omítky až na zdivo,</t>
  </si>
  <si>
    <t>978 05-2 stěn</t>
  </si>
  <si>
    <t>978059531R00</t>
  </si>
  <si>
    <t>z obkládaček vnitřních z jakýchkoliv materiálů, plochy přes 2 m2</t>
  </si>
  <si>
    <t>2.NP : (0,8+0,5+0,57+0,76+3,65+3,1+1,6+1,8+1,2+1,1+0,8+3,1+3,1+1,5*4+1,9*2)*2,1-0,6*2*4-0,8*2</t>
  </si>
  <si>
    <t>979 08-1 Odvoz suti a vybouraných hmot na skládku</t>
  </si>
  <si>
    <t>979097012R00</t>
  </si>
  <si>
    <t>pronájem kontejneru na suť</t>
  </si>
  <si>
    <t xml:space="preserve">den   </t>
  </si>
  <si>
    <t>998018002U00</t>
  </si>
  <si>
    <t>Přesun ruční budova v -12m</t>
  </si>
  <si>
    <t>t</t>
  </si>
  <si>
    <t>URS</t>
  </si>
  <si>
    <t>POL7_</t>
  </si>
  <si>
    <t>721 17-610 Potrubí HT připojovací</t>
  </si>
  <si>
    <t>včetně tvarovek, objímek. Bez zednických výpomocí.</t>
  </si>
  <si>
    <t>721176102R00</t>
  </si>
  <si>
    <t>vnější průměr D 40 mm, tloušťka stěny 1,8 mm, DN 40</t>
  </si>
  <si>
    <t>800-721</t>
  </si>
  <si>
    <t>721176103R00</t>
  </si>
  <si>
    <t>vnější průměr D 50 mm, tloušťka stěny 1,8 mm, DN 50</t>
  </si>
  <si>
    <t>721176105R00</t>
  </si>
  <si>
    <t>vnější průměr D 110 mm, tloušťka stěny 2,7 mm, DN 100</t>
  </si>
  <si>
    <t>721 17-611 Potrubí HT odpadní svislé</t>
  </si>
  <si>
    <t>721176115R00</t>
  </si>
  <si>
    <t>721 19 Zřízení přípojek na potrubí</t>
  </si>
  <si>
    <t>vyvedení a upevnění odpadních výpustek,</t>
  </si>
  <si>
    <t>721194104R00</t>
  </si>
  <si>
    <t>D 40 mm, materiál ve specifikaci</t>
  </si>
  <si>
    <t>721194105R00</t>
  </si>
  <si>
    <t>D 50 mm, materiál ve specifikaci</t>
  </si>
  <si>
    <t>721194109R00</t>
  </si>
  <si>
    <t>D 110  mm, materiál ve specifikaci</t>
  </si>
  <si>
    <t>721-11</t>
  </si>
  <si>
    <t>Montáž splachovacích modulů</t>
  </si>
  <si>
    <t>721-14</t>
  </si>
  <si>
    <t>Napojení na stávající kanalizační potrubí, vč. dodávky přechodu</t>
  </si>
  <si>
    <t>721-31</t>
  </si>
  <si>
    <t>Demontáž litinových stoupaček a rozvodů kanalizace</t>
  </si>
  <si>
    <t>hod</t>
  </si>
  <si>
    <t>721-90</t>
  </si>
  <si>
    <t>Pomocné a sekací práce pro kanalizaci</t>
  </si>
  <si>
    <t>998 72-1 Přesun hmot pro vnitřní kanalizaci</t>
  </si>
  <si>
    <t>50 m vodorovně, měřeno od těžiště půdorysné plochy skládky do těžiště půdorysné plochy objektu</t>
  </si>
  <si>
    <t>998721102R00</t>
  </si>
  <si>
    <t>v objektech výšky do 12 m</t>
  </si>
  <si>
    <t>722 13-08 Demontáž potrubí z ocelových trubek závitových</t>
  </si>
  <si>
    <t>722130801R00</t>
  </si>
  <si>
    <t>do DN 25</t>
  </si>
  <si>
    <t>722 17-1 Potrubí z plastických hmot</t>
  </si>
  <si>
    <t>včetně tvarovek, bez zednických výpomocí</t>
  </si>
  <si>
    <t>722172711R00</t>
  </si>
  <si>
    <t>polypropylenové potrubí PP-R, D 20 mm, s 2,8 mm, PN 16, polyfúzně svařované, bez zednických výpomocí</t>
  </si>
  <si>
    <t>722172712R00</t>
  </si>
  <si>
    <t>polypropylenové potrubí PP-R, D 25 mm, s 3,5 mm, PN 16, polyfúzně svařované, bez zednických výpomocí</t>
  </si>
  <si>
    <t>722172713R00</t>
  </si>
  <si>
    <t>polypropylenové potrubí PP-R, D 32 mm, s 4,4 mm, PN 16, polyfúzně svařované, bez zednických výpomocí</t>
  </si>
  <si>
    <t>722 18-1 Izolace vodovodního potrubí</t>
  </si>
  <si>
    <t>722 18-12 návleková</t>
  </si>
  <si>
    <t>722181212RT5</t>
  </si>
  <si>
    <t>z trubic z pěnového polyetylenu, tloušťka stěny 9 mm, d 15 mm</t>
  </si>
  <si>
    <t>722181212RT6</t>
  </si>
  <si>
    <t>z trubic z pěnového polyetylenu, tloušťka stěny 9 mm, d 18 mm</t>
  </si>
  <si>
    <t>722181212RT8</t>
  </si>
  <si>
    <t>z trubic z pěnového polyetylenu, tloušťka stěny 9 mm, d 25 mm</t>
  </si>
  <si>
    <t>722 19-04 Vyvedení a upevnění výpustek</t>
  </si>
  <si>
    <t>722190401R00</t>
  </si>
  <si>
    <t>DN 15</t>
  </si>
  <si>
    <t>722 22-01 Nástěnka</t>
  </si>
  <si>
    <t>722220111R00</t>
  </si>
  <si>
    <t>nátrubková mosazná pro výtokový ventil, vnitřní závit, DN 15, PN 10, včetně dodávky materiálu</t>
  </si>
  <si>
    <t>722 23-03 Kohout</t>
  </si>
  <si>
    <t>722237123R00</t>
  </si>
  <si>
    <t>kulový, mosazný, vnitřní-vnitřní závit, DN 25, PN 35, včetně dodávky materiálu</t>
  </si>
  <si>
    <t>722 28 Tlakové zkoušky vodovodního potrubí</t>
  </si>
  <si>
    <t>722280106R00</t>
  </si>
  <si>
    <t>do DN 32</t>
  </si>
  <si>
    <t>722 29-023 Proplach a dezinfekce vodovodního potrubí</t>
  </si>
  <si>
    <t>722290234R00</t>
  </si>
  <si>
    <t>do DN 80</t>
  </si>
  <si>
    <t>722-12</t>
  </si>
  <si>
    <t>Propojení rozvodů ZTI s ohřívačem vody, vč. armatur</t>
  </si>
  <si>
    <t>722-17</t>
  </si>
  <si>
    <t>D+M rohového ventilu</t>
  </si>
  <si>
    <t>722-18</t>
  </si>
  <si>
    <t>Napojení na stávající rozvod</t>
  </si>
  <si>
    <t>722-90</t>
  </si>
  <si>
    <t>Pomocné a sekací práce pro vodovod</t>
  </si>
  <si>
    <t>998 72-2 Přesun hmot pro vnitřní vodovod</t>
  </si>
  <si>
    <t>vodorovně do 50 m</t>
  </si>
  <si>
    <t>998722102R00</t>
  </si>
  <si>
    <t>725 11-08 Demontáž klozetů</t>
  </si>
  <si>
    <t>725110811R00</t>
  </si>
  <si>
    <t>splachovacích</t>
  </si>
  <si>
    <t>soubor</t>
  </si>
  <si>
    <t>2.NP : 2+3</t>
  </si>
  <si>
    <t>3.NP : 5</t>
  </si>
  <si>
    <t>725 11-2 Klozetové mísy</t>
  </si>
  <si>
    <t>725014131RT1</t>
  </si>
  <si>
    <t>závěsné, bilé, hluboké splachování, zadní, včetně sedátka, šířka 360 mm, hloubka 510 mm, výška 400 mm</t>
  </si>
  <si>
    <t>725 12 Demontáž pisoárů</t>
  </si>
  <si>
    <t>725122817R00</t>
  </si>
  <si>
    <t>bez nádrže + 1 záchodkem</t>
  </si>
  <si>
    <t>2.NP : 2</t>
  </si>
  <si>
    <t>3.NP : 2</t>
  </si>
  <si>
    <t>725 12-01 Pisoár</t>
  </si>
  <si>
    <t>725122232R00</t>
  </si>
  <si>
    <t>diturvit, bílý, s integrovaným zdrojem</t>
  </si>
  <si>
    <t>725 21-08 Demontáž umyvadel</t>
  </si>
  <si>
    <t>725210821R00</t>
  </si>
  <si>
    <t>umyvadel bez výtokových armatur</t>
  </si>
  <si>
    <t>2.NP : 1+2</t>
  </si>
  <si>
    <t>3.NP : 3</t>
  </si>
  <si>
    <t>725 21-1 Umyvadlo</t>
  </si>
  <si>
    <t>725 21-19 montáž</t>
  </si>
  <si>
    <t>725219401R00</t>
  </si>
  <si>
    <t>na šrouby do zdiva</t>
  </si>
  <si>
    <t>725 29-9 Montáž koupelnových doplňků</t>
  </si>
  <si>
    <t>725299101R00</t>
  </si>
  <si>
    <t>mýdelníků, držáků apod.</t>
  </si>
  <si>
    <t>725 53-08 Demontáž elektrických zásobníkových ohřívačů vody</t>
  </si>
  <si>
    <t>725530823R00</t>
  </si>
  <si>
    <t>tlakových, od 50 do 200 l</t>
  </si>
  <si>
    <t>3.NP : 1</t>
  </si>
  <si>
    <t>725 53-91 Montáž elektrického ohřívače</t>
  </si>
  <si>
    <t>725539102R00</t>
  </si>
  <si>
    <t>objem 80 l</t>
  </si>
  <si>
    <t>Včetně upevnění zásobníků na příčky tl. 15 cm, na zdi a na nosné konstrukce.</t>
  </si>
  <si>
    <t>725 82-08 Demontáž baterií</t>
  </si>
  <si>
    <t>725820801R00</t>
  </si>
  <si>
    <t>nástěnných do G 3/4"</t>
  </si>
  <si>
    <t>725 82-92 Montáž baterií umyvadlových a dřezových</t>
  </si>
  <si>
    <t>725829201R00</t>
  </si>
  <si>
    <t>umyvadlové a dřezové nástěnné chromové</t>
  </si>
  <si>
    <t>725 86-08 Demontáž zápachových uzávěrek pro zařiz. předměty</t>
  </si>
  <si>
    <t>725860811R00</t>
  </si>
  <si>
    <t>jednoduchých</t>
  </si>
  <si>
    <t>725122232RS1</t>
  </si>
  <si>
    <t>Dodávka zdroje pro pisoár</t>
  </si>
  <si>
    <t>725-299-1</t>
  </si>
  <si>
    <t>Dodávka nerezového držáku toaletního papíru - lesk</t>
  </si>
  <si>
    <t>725-299-2</t>
  </si>
  <si>
    <t>Dodávka nerezové WC štětky - lesk</t>
  </si>
  <si>
    <t>725-299-3</t>
  </si>
  <si>
    <t>Dodávka nerezového koše 5l - lesk</t>
  </si>
  <si>
    <t>725-299-4</t>
  </si>
  <si>
    <t>Dodávka nerezového dávkovače mýdla - mat</t>
  </si>
  <si>
    <t>725-299-5</t>
  </si>
  <si>
    <t>Dodávka nerez osoušeče rukou - mat</t>
  </si>
  <si>
    <t>725-299-6</t>
  </si>
  <si>
    <t>Dodávka nerez zásobníku papírových ručníků - mat</t>
  </si>
  <si>
    <t>725-299-7</t>
  </si>
  <si>
    <t>Dodávka nerez koše 20l - mat</t>
  </si>
  <si>
    <t>725-539-1</t>
  </si>
  <si>
    <t>Dodávka zásobníkového ohřívače vody 10l</t>
  </si>
  <si>
    <t>725-8841</t>
  </si>
  <si>
    <t>Dodávka umyvadla 55cm LYRA PLUS hranaté</t>
  </si>
  <si>
    <t>725-8842</t>
  </si>
  <si>
    <t>Dodávka sifonu pod výpusť 5/4" chrom</t>
  </si>
  <si>
    <t>725-8843</t>
  </si>
  <si>
    <t>Dodávka umyvadlové výpusti 5/4" nerez mřížka</t>
  </si>
  <si>
    <t>725-8844</t>
  </si>
  <si>
    <t>Dodávka umyvadlové baterie Kludi</t>
  </si>
  <si>
    <t>725-954</t>
  </si>
  <si>
    <t>D+M zrcadla tl.4mm se zabroušenou hranou šířka 55cm, výška 60cm - vč. dodávky zrcadlářské pásky, zrcadlářského silikonu</t>
  </si>
  <si>
    <t>725-991</t>
  </si>
  <si>
    <t>Pomocný materiál, silikony, hmoždinky, vruty, šrouby, prodloužení atd...</t>
  </si>
  <si>
    <t>725-992</t>
  </si>
  <si>
    <t>Příplatek za kompletaci zařizovacích předmětů do dlažby</t>
  </si>
  <si>
    <t>998 72-5 Přesun hmot pro zařizovací předměty</t>
  </si>
  <si>
    <t>998725102R00</t>
  </si>
  <si>
    <t>726 21-2 Klozet</t>
  </si>
  <si>
    <t>726211121R00</t>
  </si>
  <si>
    <t>montážní prvek pro zavěšené WC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</si>
  <si>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998 72-6 Přesun hmot pro předstěnové systémy</t>
  </si>
  <si>
    <t>998726122R00</t>
  </si>
  <si>
    <t>722181212RT4</t>
  </si>
  <si>
    <t>z trubic z pěnového polyetylenu, tloušťka stěny 9 mm, d 12 mm</t>
  </si>
  <si>
    <t>V položce je kalkulována dodávka izolační trubice, spon a lepicí pásky.</t>
  </si>
  <si>
    <t>733 11 Demontáž potrubí z ocelových trubek závitových</t>
  </si>
  <si>
    <t>733110806R00</t>
  </si>
  <si>
    <t>přes 15 do DN 32</t>
  </si>
  <si>
    <t>800-731</t>
  </si>
  <si>
    <t>2.NP : 5*2*2</t>
  </si>
  <si>
    <t>3.NP : 4*2*2</t>
  </si>
  <si>
    <t>733 16-3 Potrubí z měděných trubek</t>
  </si>
  <si>
    <t>733163102R00</t>
  </si>
  <si>
    <t>měděné potrubí, D 15 mm, s 1,0 mm, pájení pomocí kapilárních pájecích tvarovek</t>
  </si>
  <si>
    <t>Včetně pomocného lešení o výšce podlahy do 1900 mm a pro zatížení do 1,5 kPa.</t>
  </si>
  <si>
    <t>733163103R00</t>
  </si>
  <si>
    <t>měděné potrubí, D 18 mm, s 1,0 mm, pájení pomocí kapilárních pájecích tvarovek</t>
  </si>
  <si>
    <t>733-11</t>
  </si>
  <si>
    <t>Napojení na stávající rozvod (navaření závytu, přechod na Cu trubky)</t>
  </si>
  <si>
    <t>733-51</t>
  </si>
  <si>
    <t>Pomocné a sekací práce pro ÚT</t>
  </si>
  <si>
    <t>998 73-3 Přesun hmot pro rozvody potrubí</t>
  </si>
  <si>
    <t>998733103R00</t>
  </si>
  <si>
    <t>v objektech výšky do 24 m</t>
  </si>
  <si>
    <t>734 22-3 Hlavice</t>
  </si>
  <si>
    <t>734221672RT3</t>
  </si>
  <si>
    <t>termostatická, včetně dodávky materiálu, Heimeier hlavice K 6000-00</t>
  </si>
  <si>
    <t>3+3</t>
  </si>
  <si>
    <t>734 26-1 Šroubení</t>
  </si>
  <si>
    <t>734266412R00</t>
  </si>
  <si>
    <t>pro radiátory typu VK dvoutrubkový systém, přímé, mosazné, DN EK 20x15, PN 10, včetně dodávky materiálu</t>
  </si>
  <si>
    <t>998 73-4 Přesun hmot pro armatury</t>
  </si>
  <si>
    <t>998734103R00</t>
  </si>
  <si>
    <t>v objektech výšky do 4 m</t>
  </si>
  <si>
    <t>735 15 Otopná tělesa panelová</t>
  </si>
  <si>
    <t>735157662R00</t>
  </si>
  <si>
    <t>počet desek 2, počet přídavných přestupných ploch 2, výška 600 mm, délka 600 mm, provedení ventil kompakt, pravé spodní připojení, s nuceným oběhem, čelní deska profilovaná, včetně dodávky materiálu</t>
  </si>
  <si>
    <t>1+1</t>
  </si>
  <si>
    <t>735157666R00</t>
  </si>
  <si>
    <t>počet desek 2, počet přídavných přestupných ploch 2, výška 600 mm, délka 1000 mm, provedení ventil kompakt, pravé spodní připojení, s nuceným oběhem, čelní deska profilovaná, včetně dodávky materiálu</t>
  </si>
  <si>
    <t>735157669R00</t>
  </si>
  <si>
    <t>počet desek 2, počet přídavných přestupných ploch 2, výška 600 mm, délka 1400 mm, provedení ventil kompakt, pravé spodní připojení, s nuceným oběhem, čelní deska profilovaná, včetně dodávky materiálu</t>
  </si>
  <si>
    <t>735 15 Demontáž otopných těles panelových</t>
  </si>
  <si>
    <t>735151821R00</t>
  </si>
  <si>
    <t>dvouřadých, stavební délky do 1500 mm</t>
  </si>
  <si>
    <t>735 49 Vypuštění vody z otopných soustav</t>
  </si>
  <si>
    <t>( bez kotlů, ohříváků, zásobníků a nádrží )</t>
  </si>
  <si>
    <t>735494811R00</t>
  </si>
  <si>
    <t>bez kotlů, ohříváků, zásobníků a nádrží</t>
  </si>
  <si>
    <t>0,6*1*2+0,6*0,6*2+0,6*1,4*2</t>
  </si>
  <si>
    <t>735-11</t>
  </si>
  <si>
    <t>Vypuštění a napuštění systému ÚT, vč. odvzdušnění</t>
  </si>
  <si>
    <t>998 73-5 Přesun hmot pro otopná tělesa</t>
  </si>
  <si>
    <t>998735102R00</t>
  </si>
  <si>
    <t>766 66 Montáž dveřních křídel kompletizovaných</t>
  </si>
  <si>
    <t>766661112R00</t>
  </si>
  <si>
    <t>otevíravých ,  , do ocelové nebo fošnové zárubně, jednokřídlových, šířky do 800 mm</t>
  </si>
  <si>
    <t>800-766</t>
  </si>
  <si>
    <t>766 67-002 Montáž kliky a štítku</t>
  </si>
  <si>
    <t>766670021R00</t>
  </si>
  <si>
    <t/>
  </si>
  <si>
    <t>766 69 Ostatní</t>
  </si>
  <si>
    <t>766 69-17 montáž prahů dveří</t>
  </si>
  <si>
    <t>766695212R00</t>
  </si>
  <si>
    <t>jednokřídlých, šířky do 100 mm</t>
  </si>
  <si>
    <t>vstupy : 2+2</t>
  </si>
  <si>
    <t>766-10</t>
  </si>
  <si>
    <t>Dodávka dveří šířky 800mm, plné, hladké, povrch CPL klasik, barva imitace dřeva</t>
  </si>
  <si>
    <t>766-11</t>
  </si>
  <si>
    <t>Dodávka dveří šířky 600mm, plné, hladké, povrch CPL klasik, barva imitace dřeva</t>
  </si>
  <si>
    <t>766-12</t>
  </si>
  <si>
    <t>Dodávka štítkového kování (nerez, FAB, klika/klika)</t>
  </si>
  <si>
    <t>766-13</t>
  </si>
  <si>
    <t>Dodávka štítkového kování (nerez, WC, klika/klika)</t>
  </si>
  <si>
    <t>766-14</t>
  </si>
  <si>
    <t>Dodávka stavební vložky 30/35 + 3 klíče</t>
  </si>
  <si>
    <t>766-20</t>
  </si>
  <si>
    <t>Práh buk + lak</t>
  </si>
  <si>
    <t>998 76-6 Přesun hmot pro konstrukce truhlářské</t>
  </si>
  <si>
    <t>50 m vodorovně</t>
  </si>
  <si>
    <t>998766102R00</t>
  </si>
  <si>
    <t>767 64 Montáž dveří</t>
  </si>
  <si>
    <t>767 64-1 montáž doplňků dveří</t>
  </si>
  <si>
    <t>767649191R00</t>
  </si>
  <si>
    <t>samozavírače hydraulického</t>
  </si>
  <si>
    <t>800-767</t>
  </si>
  <si>
    <t>767-11</t>
  </si>
  <si>
    <t>Dodávka samozavírače dveří</t>
  </si>
  <si>
    <t>771 10 Příprava podkladu pod dlažby</t>
  </si>
  <si>
    <t>771101101R00</t>
  </si>
  <si>
    <t xml:space="preserve">vysávání podkladů pod keramickou dlažbu průmyslovým vysavačem </t>
  </si>
  <si>
    <t>800-771</t>
  </si>
  <si>
    <t>771101210R00</t>
  </si>
  <si>
    <t>penetrace podkladu pod dlažby</t>
  </si>
  <si>
    <t>771 57-5 Montáž podlah z dlaždic keramických</t>
  </si>
  <si>
    <t>771575118R00</t>
  </si>
  <si>
    <t>600 x 600 mm, režných nebo glazovaných, hladkých, kladených do flexibilního tmele</t>
  </si>
  <si>
    <t>771-11</t>
  </si>
  <si>
    <t>Dodávka dlažeb Quarzt tmavě šedá 60x60</t>
  </si>
  <si>
    <t>dlažba : 66,96</t>
  </si>
  <si>
    <t>998 77-1 Přesun hmot pro podlahy z dlaždic</t>
  </si>
  <si>
    <t>998771102R00</t>
  </si>
  <si>
    <t>781 10 Příprava podkladu pod obklady</t>
  </si>
  <si>
    <t>781101210R00</t>
  </si>
  <si>
    <t>penetrace podkladu pod obklady</t>
  </si>
  <si>
    <t>včetně dodávky materiálu.</t>
  </si>
  <si>
    <t>2.NP : (0,8+0,5+0,57+0,76+3,1+1,2+1,1+0,8)*2,1-0,8*2*2</t>
  </si>
  <si>
    <t>(3,65+3,1+3,65+3,1)*2,1-0,8*2+(1,5+1,9+1,5+1,9+1,4+1,4)*2,1-0,6*2*4</t>
  </si>
  <si>
    <t>(0,77+0,92+2+3,1+2+0,8+0,4+0,77)*2,1-0,8*2*2</t>
  </si>
  <si>
    <t>(2,7+3,1+2,7+3,1)*2,1-0,8*2+(2,7+2,7+1,5*4)*2,1-0,6*2*6</t>
  </si>
  <si>
    <t>3.NP : 15,34+42,11+19,396+39,5</t>
  </si>
  <si>
    <t>781 47 Montáž obkladů vnitřních z dlaždic keramických</t>
  </si>
  <si>
    <t>781 47-5 kladených do tmele</t>
  </si>
  <si>
    <t>781475120R00</t>
  </si>
  <si>
    <t>300 x 600 mm,  , kladených do flexibilního tmele</t>
  </si>
  <si>
    <t>(3,65+3,1+3,65+3,1+3,65)*2,1-0,8*2+(1,5+1,9+1,5+1,9+1,4+1,4)*2,1-0,6*2*4</t>
  </si>
  <si>
    <t>(2,7+3,1+2,7+3,1+2,7)*2,1-0,8*2+(2,7+2,7+1,5*4)*2,1-0,6*2*6</t>
  </si>
  <si>
    <t>781 49 Lišty k obkladům</t>
  </si>
  <si>
    <t>781491001R00</t>
  </si>
  <si>
    <t>bez dodávky materiálu</t>
  </si>
  <si>
    <t>vnější rohy 2.NP : 2,1*3+2,1*2</t>
  </si>
  <si>
    <t>3.NP : 10,5</t>
  </si>
  <si>
    <t>ukončení u zárubní 2.NP : (2+0,8+2)*6+(2+0,6+2)*10</t>
  </si>
  <si>
    <t>74,8</t>
  </si>
  <si>
    <t>781-011</t>
  </si>
  <si>
    <t>Dodávka penetrace CT17 10l  hloubková</t>
  </si>
  <si>
    <t>781-12</t>
  </si>
  <si>
    <t>Dodávka dlažby Quarzt šedá 30x60</t>
  </si>
  <si>
    <t>781-425</t>
  </si>
  <si>
    <t>Dodávka lišty nerez L 12,5/2500</t>
  </si>
  <si>
    <t>998 78 Přesun hmot pro obklady keramické</t>
  </si>
  <si>
    <t>998781102R00</t>
  </si>
  <si>
    <t>783101811RS1</t>
  </si>
  <si>
    <t>Odstranění nátěrů z ocel.konstrukcí "A" oškrábáním - ocelové zárubně</t>
  </si>
  <si>
    <t>783122210RS1</t>
  </si>
  <si>
    <t>Nátěr syntetický OK "A" 1x + 2x email - ocelové zárubně</t>
  </si>
  <si>
    <t>784 40 Odstranění maleb</t>
  </si>
  <si>
    <t>784402802R00</t>
  </si>
  <si>
    <t>oškrabáním, v místnostech přes 3,8 m do 5 m</t>
  </si>
  <si>
    <t>800-784</t>
  </si>
  <si>
    <t xml:space="preserve">nad stávajícími obklady : </t>
  </si>
  <si>
    <t>stěny : 175,6</t>
  </si>
  <si>
    <t>stropy : 59,21</t>
  </si>
  <si>
    <t>784 41 Příprava povrchu</t>
  </si>
  <si>
    <t>784 41-2 Penetrace (napouštění) podkladu</t>
  </si>
  <si>
    <t>784161401R00</t>
  </si>
  <si>
    <t>disperzní, jednonásobná</t>
  </si>
  <si>
    <t>784 45 Malby z malířských směsí</t>
  </si>
  <si>
    <t>784165512R00</t>
  </si>
  <si>
    <t>otěruvzdorných,  , bělost 93 %, dvojnásobné</t>
  </si>
  <si>
    <t>799-001</t>
  </si>
  <si>
    <t>VRN, doprava, parkování</t>
  </si>
  <si>
    <t>M21-11</t>
  </si>
  <si>
    <t>Krab. KU 68</t>
  </si>
  <si>
    <t>M21-12</t>
  </si>
  <si>
    <t>Krab. KR 97</t>
  </si>
  <si>
    <t>M21-13</t>
  </si>
  <si>
    <t>Kabel CYKY 3x1,5</t>
  </si>
  <si>
    <t>M21-14</t>
  </si>
  <si>
    <t>Kabel CYKY 3x2,5</t>
  </si>
  <si>
    <t>M21-15</t>
  </si>
  <si>
    <t>Lišta LV 40x40</t>
  </si>
  <si>
    <t>M21-16</t>
  </si>
  <si>
    <t>Drát CY4/ŽŽ</t>
  </si>
  <si>
    <t>M21-17</t>
  </si>
  <si>
    <t>Vypínač č.1 - komplet</t>
  </si>
  <si>
    <t>M21-18</t>
  </si>
  <si>
    <t>Zásuvka 230V - komplet</t>
  </si>
  <si>
    <t>M21-19</t>
  </si>
  <si>
    <t>Rozvaděč 3/36 mod.</t>
  </si>
  <si>
    <t>M21-20</t>
  </si>
  <si>
    <t>Jistič 1f/6-16A, 6 kA</t>
  </si>
  <si>
    <t>M21-21</t>
  </si>
  <si>
    <t>Chránič 40/4/0,03</t>
  </si>
  <si>
    <t>M21-22</t>
  </si>
  <si>
    <t>Hl. vypínač 3/40A</t>
  </si>
  <si>
    <t>M21-23</t>
  </si>
  <si>
    <t>Propoj. lišta Cu10</t>
  </si>
  <si>
    <t>M21-24</t>
  </si>
  <si>
    <t>Světlo LED 21W/4000K, IP44</t>
  </si>
  <si>
    <t>M21-25</t>
  </si>
  <si>
    <t>Sádra stavební</t>
  </si>
  <si>
    <t>M21-29</t>
  </si>
  <si>
    <t>Práce DMTŽ + MTŽ</t>
  </si>
  <si>
    <t>M21-32</t>
  </si>
  <si>
    <t>Doprava, přesun hmot</t>
  </si>
  <si>
    <t>M21-33</t>
  </si>
  <si>
    <t>Výchozí revize</t>
  </si>
  <si>
    <t>979 01 Svislá doprava suti a vybouraných hmot</t>
  </si>
  <si>
    <t>979 01-2 nošením</t>
  </si>
  <si>
    <t>979011211R00</t>
  </si>
  <si>
    <t>za prvé podlaží nad základním podlažím</t>
  </si>
  <si>
    <t>POL8_</t>
  </si>
  <si>
    <t>979011219R00</t>
  </si>
  <si>
    <t>příplatek zakaždé další podlaží nad prvním základním podlažím</t>
  </si>
  <si>
    <t>979081111RT2</t>
  </si>
  <si>
    <t>do 1 km</t>
  </si>
  <si>
    <t>Včetně naložení na dopravní prostředek a složení na skládku, bez poplatku za skládku.</t>
  </si>
  <si>
    <t>979081121R00</t>
  </si>
  <si>
    <t>příplatek za každý další 1 km</t>
  </si>
  <si>
    <t>979 08-4 Poplatek za skládku</t>
  </si>
  <si>
    <t>979990001R00</t>
  </si>
  <si>
    <t>stavební suti</t>
  </si>
  <si>
    <t>979 08-7 Vodorovné přemístění suti nošením k místu nakládky</t>
  </si>
  <si>
    <t>nebo vybouraných hmot nošením nebo přehazováním k místu nakládky přístupnému normálním dopravním prostředkům do 10 m,</t>
  </si>
  <si>
    <t>979087311R00</t>
  </si>
  <si>
    <t>vodorovné přemístění suti nošením nebo přehozením, na vzdálenost 10 m</t>
  </si>
  <si>
    <t>800-2</t>
  </si>
  <si>
    <t>S naložením suti nebo vybouraných hmot do dopravního prostředku a na jejich vyložením, popřípadě přeložením na normální dopravní prostředek.</t>
  </si>
  <si>
    <t>979087391R00</t>
  </si>
  <si>
    <t xml:space="preserve">příplatek za každých dalších i započatých 10 m vzdálenosti suti,  </t>
  </si>
  <si>
    <t>Celkem za objekt</t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</si>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</sst>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38" xfId="0" applyBorder="1"/>
    <xf numFmtId="0" fontId="0" fillId="0" borderId="0" xfId="0" applyBorder="1" applyAlignment="1">
      <alignment horizontal="center"/>
    </xf>
    <xf numFmtId="0" fontId="0" fillId="0" borderId="4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0" borderId="37" xfId="0" applyNumberFormat="1" applyBorder="1" applyAlignment="1">
      <alignment vertical="top"/>
    </xf>
    <xf numFmtId="0" fontId="14" fillId="4" borderId="11" xfId="0" applyNumberFormat="1" applyFon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42" xfId="0" applyBorder="1" applyAlignment="1">
      <alignment horizontal="center" vertical="top" shrinkToFit="1"/>
    </xf>
    <xf numFmtId="0" fontId="14" fillId="4" borderId="27" xfId="0" applyFont="1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9" fillId="0" borderId="42" xfId="0" applyFont="1" applyBorder="1" applyAlignment="1">
      <alignment horizontal="center" vertical="top" shrinkToFit="1"/>
    </xf>
    <xf numFmtId="0" fontId="20" fillId="0" borderId="42" xfId="0" applyNumberFormat="1" applyFont="1" applyBorder="1" applyAlignment="1">
      <alignment horizontal="center" vertical="top" wrapText="1" shrinkToFit="1"/>
    </xf>
    <xf numFmtId="0" fontId="0" fillId="0" borderId="0" xfId="0" applyBorder="1" applyAlignment="1">
      <alignment horizontal="center" vertical="top" shrinkToFit="1"/>
    </xf>
    <xf numFmtId="165" fontId="0" fillId="0" borderId="42" xfId="0" applyNumberFormat="1" applyBorder="1" applyAlignment="1">
      <alignment vertical="top" shrinkToFit="1"/>
    </xf>
    <xf numFmtId="165" fontId="14" fillId="4" borderId="27" xfId="0" applyNumberFormat="1" applyFon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8" fillId="0" borderId="45" xfId="0" applyNumberFormat="1" applyFont="1" applyBorder="1" applyAlignment="1">
      <alignment vertical="top" wrapText="1" shrinkToFit="1"/>
    </xf>
    <xf numFmtId="165" fontId="19" fillId="0" borderId="42" xfId="0" applyNumberFormat="1" applyFont="1" applyBorder="1" applyAlignment="1">
      <alignment vertical="top" shrinkToFit="1"/>
    </xf>
    <xf numFmtId="165" fontId="20" fillId="0" borderId="42" xfId="0" applyNumberFormat="1" applyFont="1" applyBorder="1" applyAlignment="1">
      <alignment vertical="top" wrapText="1" shrinkToFit="1"/>
    </xf>
    <xf numFmtId="165" fontId="0" fillId="0" borderId="0" xfId="0" applyNumberForma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4" fontId="14" fillId="4" borderId="11" xfId="0" applyNumberFormat="1" applyFont="1" applyFill="1" applyBorder="1" applyAlignment="1">
      <alignment vertical="top" shrinkToFit="1"/>
    </xf>
    <xf numFmtId="4" fontId="14" fillId="4" borderId="13" xfId="0" applyNumberFormat="1" applyFont="1" applyFill="1" applyBorder="1" applyAlignment="1">
      <alignment vertical="top" shrinkToFit="1"/>
    </xf>
    <xf numFmtId="4" fontId="14" fillId="4" borderId="11" xfId="0" applyNumberFormat="1" applyFon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19" fillId="0" borderId="42" xfId="0" applyNumberFormat="1" applyFont="1" applyBorder="1" applyAlignment="1">
      <alignment vertical="top" shrinkToFit="1"/>
    </xf>
    <xf numFmtId="4" fontId="0" fillId="0" borderId="0" xfId="0" applyNumberFormat="1" applyBorder="1" applyAlignment="1">
      <alignment vertical="top" shrinkToFit="1"/>
    </xf>
    <xf numFmtId="4" fontId="0" fillId="0" borderId="38" xfId="0" applyNumberFormat="1" applyBorder="1" applyAlignment="1">
      <alignment vertical="top" shrinkToFit="1"/>
    </xf>
    <xf numFmtId="49" fontId="0" fillId="0" borderId="0" xfId="0" applyNumberFormat="1" applyBorder="1"/>
    <xf numFmtId="0" fontId="0" fillId="0" borderId="42" xfId="0" applyNumberFormat="1" applyBorder="1" applyAlignment="1">
      <alignment horizontal="left" vertical="top" wrapText="1"/>
    </xf>
    <xf numFmtId="0" fontId="14" fillId="4" borderId="27" xfId="0" applyNumberFormat="1" applyFon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9" fillId="0" borderId="42" xfId="0" applyNumberFormat="1" applyFont="1" applyBorder="1" applyAlignment="1">
      <alignment horizontal="left" vertical="top" wrapText="1"/>
    </xf>
    <xf numFmtId="0" fontId="20" fillId="0" borderId="42" xfId="0" quotePrefix="1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9" fontId="0" fillId="0" borderId="0" xfId="0" applyNumberFormat="1" applyBorder="1" applyAlignment="1">
      <alignment horizontal="left"/>
    </xf>
    <xf numFmtId="0" fontId="0" fillId="0" borderId="37" xfId="0" applyBorder="1"/>
    <xf numFmtId="0" fontId="0" fillId="4" borderId="59" xfId="0" applyFill="1" applyBorder="1" applyAlignment="1">
      <alignment vertical="top" wrapText="1"/>
    </xf>
    <xf numFmtId="0" fontId="14" fillId="4" borderId="49" xfId="0" applyFont="1" applyFill="1" applyBorder="1"/>
    <xf numFmtId="49" fontId="14" fillId="4" borderId="50" xfId="0" applyNumberFormat="1" applyFont="1" applyFill="1" applyBorder="1"/>
    <xf numFmtId="49" fontId="14" fillId="4" borderId="50" xfId="0" applyNumberFormat="1" applyFont="1" applyFill="1" applyBorder="1" applyAlignment="1">
      <alignment horizontal="left"/>
    </xf>
    <xf numFmtId="0" fontId="14" fillId="4" borderId="50" xfId="0" applyFont="1" applyFill="1" applyBorder="1" applyAlignment="1">
      <alignment horizontal="center"/>
    </xf>
    <xf numFmtId="0" fontId="14" fillId="4" borderId="50" xfId="0" applyFont="1" applyFill="1" applyBorder="1"/>
    <xf numFmtId="4" fontId="14" fillId="4" borderId="52" xfId="0" applyNumberFormat="1" applyFont="1" applyFill="1" applyBorder="1"/>
    <xf numFmtId="0" fontId="0" fillId="0" borderId="62" xfId="0" applyBorder="1" applyAlignment="1">
      <alignment vertical="top"/>
    </xf>
    <xf numFmtId="0" fontId="14" fillId="4" borderId="47" xfId="0" applyFont="1" applyFill="1" applyBorder="1" applyAlignment="1">
      <alignment vertical="top"/>
    </xf>
    <xf numFmtId="0" fontId="17" fillId="0" borderId="62" xfId="0" applyFont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0" borderId="63" xfId="0" applyNumberFormat="1" applyBorder="1" applyAlignment="1">
      <alignment vertical="top" shrinkToFit="1"/>
    </xf>
    <xf numFmtId="4" fontId="14" fillId="4" borderId="28" xfId="0" applyNumberFormat="1" applyFont="1" applyFill="1" applyBorder="1" applyAlignment="1">
      <alignment vertical="top" shrinkToFit="1"/>
    </xf>
    <xf numFmtId="4" fontId="18" fillId="0" borderId="63" xfId="0" applyNumberFormat="1" applyFont="1" applyBorder="1" applyAlignment="1">
      <alignment vertical="top" shrinkToFi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4" xfId="0" applyNumberFormat="1" applyBorder="1" applyAlignment="1">
      <alignment vertical="top"/>
    </xf>
    <xf numFmtId="4" fontId="0" fillId="0" borderId="65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66" xfId="0" applyNumberFormat="1" applyFont="1" applyBorder="1" applyAlignment="1">
      <alignment horizontal="left" vertical="top" wrapText="1"/>
    </xf>
    <xf numFmtId="0" fontId="18" fillId="0" borderId="66" xfId="0" applyFont="1" applyBorder="1" applyAlignment="1">
      <alignment horizontal="center" vertical="top" shrinkToFit="1"/>
    </xf>
    <xf numFmtId="165" fontId="18" fillId="0" borderId="66" xfId="0" applyNumberFormat="1" applyFont="1" applyBorder="1" applyAlignment="1">
      <alignment vertical="top" shrinkToFit="1"/>
    </xf>
    <xf numFmtId="4" fontId="18" fillId="5" borderId="66" xfId="0" applyNumberFormat="1" applyFont="1" applyFill="1" applyBorder="1" applyAlignment="1" applyProtection="1">
      <alignment vertical="top" shrinkToFit="1"/>
      <protection locked="0"/>
    </xf>
    <xf numFmtId="4" fontId="18" fillId="0" borderId="66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7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8" t="s">
        <v>0</v>
      </c>
      <c r="C5" s="88"/>
      <c r="D5" s="88"/>
      <c r="E5" s="88"/>
      <c r="F5" s="88"/>
      <c r="G5" s="89"/>
      <c r="H5" s="15"/>
    </row>
    <row r="6" spans="1:8" x14ac:dyDescent="0.2">
      <c r="A6" s="20" t="s">
        <v>6</v>
      </c>
      <c r="B6" s="90"/>
      <c r="C6" s="90"/>
      <c r="D6" s="90"/>
      <c r="E6" s="90"/>
      <c r="F6" s="90"/>
      <c r="G6" s="91"/>
      <c r="H6" s="15"/>
    </row>
    <row r="7" spans="1:8" x14ac:dyDescent="0.2">
      <c r="A7" s="20" t="s">
        <v>7</v>
      </c>
      <c r="B7" s="90"/>
      <c r="C7" s="90"/>
      <c r="D7" s="90"/>
      <c r="E7" s="90"/>
      <c r="F7" s="90"/>
      <c r="G7" s="91"/>
      <c r="H7" s="15"/>
    </row>
    <row r="8" spans="1:8" x14ac:dyDescent="0.2">
      <c r="A8" s="20" t="s">
        <v>8</v>
      </c>
      <c r="B8" s="90"/>
      <c r="C8" s="90"/>
      <c r="D8" s="90"/>
      <c r="E8" s="90"/>
      <c r="F8" s="90"/>
      <c r="G8" s="91"/>
      <c r="H8" s="15"/>
    </row>
    <row r="9" spans="1:8" x14ac:dyDescent="0.2">
      <c r="A9" s="20" t="s">
        <v>9</v>
      </c>
      <c r="B9" s="90"/>
      <c r="C9" s="90"/>
      <c r="D9" s="90"/>
      <c r="E9" s="90"/>
      <c r="F9" s="90"/>
      <c r="G9" s="91"/>
      <c r="H9" s="15"/>
    </row>
    <row r="10" spans="1:8" x14ac:dyDescent="0.2">
      <c r="A10" s="20" t="s">
        <v>10</v>
      </c>
      <c r="B10" s="90"/>
      <c r="C10" s="90"/>
      <c r="D10" s="90"/>
      <c r="E10" s="90"/>
      <c r="F10" s="90"/>
      <c r="G10" s="91"/>
      <c r="H10" s="15"/>
    </row>
    <row r="11" spans="1:8" x14ac:dyDescent="0.2">
      <c r="A11" s="20" t="s">
        <v>11</v>
      </c>
      <c r="B11" s="80"/>
      <c r="C11" s="80"/>
      <c r="D11" s="80"/>
      <c r="E11" s="80"/>
      <c r="F11" s="80"/>
      <c r="G11" s="81"/>
      <c r="H11" s="15"/>
    </row>
    <row r="12" spans="1:8" x14ac:dyDescent="0.2">
      <c r="A12" s="20" t="s">
        <v>12</v>
      </c>
      <c r="B12" s="82"/>
      <c r="C12" s="83"/>
      <c r="D12" s="83"/>
      <c r="E12" s="83"/>
      <c r="F12" s="83"/>
      <c r="G12" s="84"/>
      <c r="H12" s="15"/>
    </row>
    <row r="13" spans="1:8" ht="13.5" thickBot="1" x14ac:dyDescent="0.25">
      <c r="A13" s="21" t="s">
        <v>13</v>
      </c>
      <c r="B13" s="85"/>
      <c r="C13" s="85"/>
      <c r="D13" s="85"/>
      <c r="E13" s="85"/>
      <c r="F13" s="85"/>
      <c r="G13" s="86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7" t="s">
        <v>39</v>
      </c>
      <c r="B17" s="87"/>
      <c r="C17" s="87"/>
      <c r="D17" s="87"/>
      <c r="E17" s="87"/>
      <c r="F17" s="87"/>
      <c r="G17" s="87"/>
      <c r="H17" s="15"/>
    </row>
  </sheetData>
  <sheetProtection algorithmName="SHA-512" hashValue="PTDHIT+syZGqxAmlCU4iLxDY24/awrGPMSLavNxpb30lifyRbisnI2Mhe346CD/xV2RBH73bN5HZNUnPJFk6Ug==" saltValue="sDkCtHmSd1ywxSUxy3E/n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P62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104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5"/>
      <c r="B21" s="106" t="s">
        <v>19</v>
      </c>
      <c r="C21" s="107"/>
      <c r="D21" s="107"/>
      <c r="E21" s="108"/>
      <c r="F21" s="109"/>
      <c r="G21" s="109"/>
      <c r="H21" s="116" t="s">
        <v>20</v>
      </c>
      <c r="I21" s="117" t="s">
        <v>21</v>
      </c>
      <c r="J21" s="118" t="s">
        <v>22</v>
      </c>
    </row>
    <row r="22" spans="1:16" x14ac:dyDescent="0.2">
      <c r="A22" s="113"/>
      <c r="B22" s="113" t="s">
        <v>42</v>
      </c>
      <c r="C22" s="114"/>
      <c r="D22" s="114"/>
      <c r="E22" s="114"/>
      <c r="F22" s="114"/>
      <c r="G22" s="115"/>
      <c r="H22" s="119"/>
      <c r="I22" s="120">
        <v>1</v>
      </c>
      <c r="J22" s="121"/>
    </row>
    <row r="23" spans="1:16" x14ac:dyDescent="0.2">
      <c r="A23" s="113"/>
      <c r="B23" s="113" t="s">
        <v>43</v>
      </c>
      <c r="C23" s="114" t="s">
        <v>44</v>
      </c>
      <c r="D23" s="114"/>
      <c r="E23" s="114"/>
      <c r="F23" s="114"/>
      <c r="G23" s="115"/>
      <c r="H23" s="119"/>
      <c r="I23" s="120"/>
      <c r="J23" s="121">
        <f>'Rekapitulace Objekt 1'!H15</f>
        <v>0</v>
      </c>
      <c r="O23" t="s">
        <v>599</v>
      </c>
      <c r="P23" t="s">
        <v>599</v>
      </c>
    </row>
    <row r="24" spans="1:16" ht="25.5" customHeight="1" x14ac:dyDescent="0.25">
      <c r="A24" s="123"/>
      <c r="B24" s="124" t="s">
        <v>45</v>
      </c>
      <c r="C24" s="125"/>
      <c r="D24" s="125"/>
      <c r="E24" s="125"/>
      <c r="F24" s="126"/>
      <c r="G24" s="127"/>
      <c r="H24" s="128"/>
      <c r="I24" s="129"/>
      <c r="J24" s="122">
        <f>SUM(J22:J23)</f>
        <v>0</v>
      </c>
    </row>
    <row r="33" spans="1:10" ht="15.75" x14ac:dyDescent="0.25">
      <c r="B33" s="130" t="s">
        <v>46</v>
      </c>
    </row>
    <row r="35" spans="1:10" ht="25.5" customHeight="1" x14ac:dyDescent="0.2">
      <c r="A35" s="131"/>
      <c r="B35" s="132" t="s">
        <v>47</v>
      </c>
      <c r="C35" s="133" t="s">
        <v>48</v>
      </c>
      <c r="D35" s="133"/>
      <c r="E35" s="133"/>
      <c r="F35" s="133"/>
      <c r="G35" s="134"/>
      <c r="H35" s="134"/>
      <c r="I35" s="134"/>
      <c r="J35" s="135" t="s">
        <v>49</v>
      </c>
    </row>
    <row r="36" spans="1:10" ht="25.5" customHeight="1" x14ac:dyDescent="0.2">
      <c r="A36" s="136"/>
      <c r="B36" s="137" t="s">
        <v>50</v>
      </c>
      <c r="C36" s="138" t="s">
        <v>51</v>
      </c>
      <c r="D36" s="138"/>
      <c r="E36" s="138"/>
      <c r="F36" s="139"/>
      <c r="G36" s="140"/>
      <c r="H36" s="140"/>
      <c r="I36" s="140"/>
      <c r="J36" s="141">
        <f>'1 1 Pol'!F9</f>
        <v>0</v>
      </c>
    </row>
    <row r="37" spans="1:10" ht="25.5" customHeight="1" x14ac:dyDescent="0.2">
      <c r="A37" s="136"/>
      <c r="B37" s="136" t="s">
        <v>52</v>
      </c>
      <c r="C37" s="142" t="s">
        <v>53</v>
      </c>
      <c r="D37" s="142"/>
      <c r="E37" s="142"/>
      <c r="F37" s="143"/>
      <c r="G37" s="144"/>
      <c r="H37" s="144"/>
      <c r="I37" s="144"/>
      <c r="J37" s="145">
        <f>'1 1 Pol'!F11</f>
        <v>0</v>
      </c>
    </row>
    <row r="38" spans="1:10" ht="25.5" customHeight="1" x14ac:dyDescent="0.2">
      <c r="A38" s="136"/>
      <c r="B38" s="136" t="s">
        <v>54</v>
      </c>
      <c r="C38" s="142" t="s">
        <v>55</v>
      </c>
      <c r="D38" s="142"/>
      <c r="E38" s="142"/>
      <c r="F38" s="143"/>
      <c r="G38" s="144"/>
      <c r="H38" s="144"/>
      <c r="I38" s="144"/>
      <c r="J38" s="145">
        <f>'1 1 Pol'!F46</f>
        <v>0</v>
      </c>
    </row>
    <row r="39" spans="1:10" ht="25.5" customHeight="1" x14ac:dyDescent="0.2">
      <c r="A39" s="136"/>
      <c r="B39" s="136" t="s">
        <v>56</v>
      </c>
      <c r="C39" s="142" t="s">
        <v>57</v>
      </c>
      <c r="D39" s="142"/>
      <c r="E39" s="142"/>
      <c r="F39" s="143"/>
      <c r="G39" s="144"/>
      <c r="H39" s="144"/>
      <c r="I39" s="144"/>
      <c r="J39" s="145">
        <f>'1 1 Pol'!F52</f>
        <v>0</v>
      </c>
    </row>
    <row r="40" spans="1:10" ht="25.5" customHeight="1" x14ac:dyDescent="0.2">
      <c r="A40" s="136"/>
      <c r="B40" s="136" t="s">
        <v>58</v>
      </c>
      <c r="C40" s="142" t="s">
        <v>59</v>
      </c>
      <c r="D40" s="142"/>
      <c r="E40" s="142"/>
      <c r="F40" s="143"/>
      <c r="G40" s="144"/>
      <c r="H40" s="144"/>
      <c r="I40" s="144"/>
      <c r="J40" s="145">
        <f>'1 1 Pol'!F56</f>
        <v>0</v>
      </c>
    </row>
    <row r="41" spans="1:10" ht="25.5" customHeight="1" x14ac:dyDescent="0.2">
      <c r="A41" s="136"/>
      <c r="B41" s="136" t="s">
        <v>60</v>
      </c>
      <c r="C41" s="142" t="s">
        <v>61</v>
      </c>
      <c r="D41" s="142"/>
      <c r="E41" s="142"/>
      <c r="F41" s="143"/>
      <c r="G41" s="144"/>
      <c r="H41" s="144"/>
      <c r="I41" s="144"/>
      <c r="J41" s="145">
        <f>'1 1 Pol'!F66</f>
        <v>0</v>
      </c>
    </row>
    <row r="42" spans="1:10" ht="25.5" customHeight="1" x14ac:dyDescent="0.2">
      <c r="A42" s="136"/>
      <c r="B42" s="136" t="s">
        <v>62</v>
      </c>
      <c r="C42" s="142" t="s">
        <v>63</v>
      </c>
      <c r="D42" s="142"/>
      <c r="E42" s="142"/>
      <c r="F42" s="143"/>
      <c r="G42" s="144"/>
      <c r="H42" s="144"/>
      <c r="I42" s="144"/>
      <c r="J42" s="145">
        <f>'1 1 Pol'!F104</f>
        <v>0</v>
      </c>
    </row>
    <row r="43" spans="1:10" ht="25.5" customHeight="1" x14ac:dyDescent="0.2">
      <c r="A43" s="136"/>
      <c r="B43" s="136" t="s">
        <v>64</v>
      </c>
      <c r="C43" s="142" t="s">
        <v>65</v>
      </c>
      <c r="D43" s="142"/>
      <c r="E43" s="142"/>
      <c r="F43" s="143"/>
      <c r="G43" s="144"/>
      <c r="H43" s="144"/>
      <c r="I43" s="144"/>
      <c r="J43" s="145">
        <f>'1 1 Pol'!F106</f>
        <v>0</v>
      </c>
    </row>
    <row r="44" spans="1:10" ht="25.5" customHeight="1" x14ac:dyDescent="0.2">
      <c r="A44" s="136"/>
      <c r="B44" s="136" t="s">
        <v>66</v>
      </c>
      <c r="C44" s="142" t="s">
        <v>67</v>
      </c>
      <c r="D44" s="142"/>
      <c r="E44" s="142"/>
      <c r="F44" s="143"/>
      <c r="G44" s="144"/>
      <c r="H44" s="144"/>
      <c r="I44" s="144"/>
      <c r="J44" s="145">
        <f>'1 1 Pol'!F127</f>
        <v>0</v>
      </c>
    </row>
    <row r="45" spans="1:10" ht="25.5" customHeight="1" x14ac:dyDescent="0.2">
      <c r="A45" s="136"/>
      <c r="B45" s="136" t="s">
        <v>68</v>
      </c>
      <c r="C45" s="142" t="s">
        <v>69</v>
      </c>
      <c r="D45" s="142"/>
      <c r="E45" s="142"/>
      <c r="F45" s="143"/>
      <c r="G45" s="144"/>
      <c r="H45" s="144"/>
      <c r="I45" s="144"/>
      <c r="J45" s="145">
        <f>'1 1 Pol'!F161</f>
        <v>0</v>
      </c>
    </row>
    <row r="46" spans="1:10" ht="25.5" customHeight="1" x14ac:dyDescent="0.2">
      <c r="A46" s="136"/>
      <c r="B46" s="136" t="s">
        <v>70</v>
      </c>
      <c r="C46" s="142" t="s">
        <v>71</v>
      </c>
      <c r="D46" s="142"/>
      <c r="E46" s="142"/>
      <c r="F46" s="143"/>
      <c r="G46" s="144"/>
      <c r="H46" s="144"/>
      <c r="I46" s="144"/>
      <c r="J46" s="145">
        <f>'1 1 Pol'!F218</f>
        <v>0</v>
      </c>
    </row>
    <row r="47" spans="1:10" ht="25.5" customHeight="1" x14ac:dyDescent="0.2">
      <c r="A47" s="136"/>
      <c r="B47" s="136" t="s">
        <v>72</v>
      </c>
      <c r="C47" s="142" t="s">
        <v>73</v>
      </c>
      <c r="D47" s="142"/>
      <c r="E47" s="142"/>
      <c r="F47" s="143"/>
      <c r="G47" s="144"/>
      <c r="H47" s="144"/>
      <c r="I47" s="144"/>
      <c r="J47" s="145">
        <f>'1 1 Pol'!F224</f>
        <v>0</v>
      </c>
    </row>
    <row r="48" spans="1:10" ht="25.5" customHeight="1" x14ac:dyDescent="0.2">
      <c r="A48" s="136"/>
      <c r="B48" s="136" t="s">
        <v>74</v>
      </c>
      <c r="C48" s="142" t="s">
        <v>75</v>
      </c>
      <c r="D48" s="142"/>
      <c r="E48" s="142"/>
      <c r="F48" s="143"/>
      <c r="G48" s="144"/>
      <c r="H48" s="144"/>
      <c r="I48" s="144"/>
      <c r="J48" s="145">
        <f>'1 1 Pol'!F249</f>
        <v>0</v>
      </c>
    </row>
    <row r="49" spans="1:10" ht="25.5" customHeight="1" x14ac:dyDescent="0.2">
      <c r="A49" s="136"/>
      <c r="B49" s="136" t="s">
        <v>76</v>
      </c>
      <c r="C49" s="142" t="s">
        <v>77</v>
      </c>
      <c r="D49" s="142"/>
      <c r="E49" s="142"/>
      <c r="F49" s="143"/>
      <c r="G49" s="144"/>
      <c r="H49" s="144"/>
      <c r="I49" s="144"/>
      <c r="J49" s="145">
        <f>'1 1 Pol'!F258</f>
        <v>0</v>
      </c>
    </row>
    <row r="50" spans="1:10" ht="25.5" customHeight="1" x14ac:dyDescent="0.2">
      <c r="A50" s="136"/>
      <c r="B50" s="136" t="s">
        <v>78</v>
      </c>
      <c r="C50" s="142" t="s">
        <v>79</v>
      </c>
      <c r="D50" s="142"/>
      <c r="E50" s="142"/>
      <c r="F50" s="143"/>
      <c r="G50" s="144"/>
      <c r="H50" s="144"/>
      <c r="I50" s="144"/>
      <c r="J50" s="145">
        <f>'1 1 Pol'!F276</f>
        <v>0</v>
      </c>
    </row>
    <row r="51" spans="1:10" ht="25.5" customHeight="1" x14ac:dyDescent="0.2">
      <c r="A51" s="136"/>
      <c r="B51" s="136" t="s">
        <v>80</v>
      </c>
      <c r="C51" s="142" t="s">
        <v>81</v>
      </c>
      <c r="D51" s="142"/>
      <c r="E51" s="142"/>
      <c r="F51" s="143"/>
      <c r="G51" s="144"/>
      <c r="H51" s="144"/>
      <c r="I51" s="144"/>
      <c r="J51" s="145">
        <f>'1 1 Pol'!F296</f>
        <v>0</v>
      </c>
    </row>
    <row r="52" spans="1:10" ht="25.5" customHeight="1" x14ac:dyDescent="0.2">
      <c r="A52" s="136"/>
      <c r="B52" s="136" t="s">
        <v>82</v>
      </c>
      <c r="C52" s="142" t="s">
        <v>83</v>
      </c>
      <c r="D52" s="142"/>
      <c r="E52" s="142"/>
      <c r="F52" s="143"/>
      <c r="G52" s="144"/>
      <c r="H52" s="144"/>
      <c r="I52" s="144"/>
      <c r="J52" s="145">
        <f>'1 1 Pol'!F301</f>
        <v>0</v>
      </c>
    </row>
    <row r="53" spans="1:10" ht="25.5" customHeight="1" x14ac:dyDescent="0.2">
      <c r="A53" s="136"/>
      <c r="B53" s="136" t="s">
        <v>84</v>
      </c>
      <c r="C53" s="142" t="s">
        <v>85</v>
      </c>
      <c r="D53" s="142"/>
      <c r="E53" s="142"/>
      <c r="F53" s="143"/>
      <c r="G53" s="144"/>
      <c r="H53" s="144"/>
      <c r="I53" s="144"/>
      <c r="J53" s="145">
        <f>'1 1 Pol'!F318</f>
        <v>0</v>
      </c>
    </row>
    <row r="54" spans="1:10" ht="25.5" customHeight="1" x14ac:dyDescent="0.2">
      <c r="A54" s="136"/>
      <c r="B54" s="136" t="s">
        <v>86</v>
      </c>
      <c r="C54" s="142" t="s">
        <v>87</v>
      </c>
      <c r="D54" s="142"/>
      <c r="E54" s="142"/>
      <c r="F54" s="143"/>
      <c r="G54" s="144"/>
      <c r="H54" s="144"/>
      <c r="I54" s="144"/>
      <c r="J54" s="145">
        <f>'1 1 Pol'!F346</f>
        <v>0</v>
      </c>
    </row>
    <row r="55" spans="1:10" ht="25.5" customHeight="1" x14ac:dyDescent="0.2">
      <c r="A55" s="136"/>
      <c r="B55" s="136" t="s">
        <v>88</v>
      </c>
      <c r="C55" s="142" t="s">
        <v>89</v>
      </c>
      <c r="D55" s="142"/>
      <c r="E55" s="142"/>
      <c r="F55" s="143"/>
      <c r="G55" s="144"/>
      <c r="H55" s="144"/>
      <c r="I55" s="144"/>
      <c r="J55" s="145">
        <f>'1 1 Pol'!F353</f>
        <v>0</v>
      </c>
    </row>
    <row r="56" spans="1:10" ht="25.5" customHeight="1" x14ac:dyDescent="0.2">
      <c r="A56" s="136"/>
      <c r="B56" s="136" t="s">
        <v>90</v>
      </c>
      <c r="C56" s="142" t="s">
        <v>91</v>
      </c>
      <c r="D56" s="142"/>
      <c r="E56" s="142"/>
      <c r="F56" s="143"/>
      <c r="G56" s="144"/>
      <c r="H56" s="144"/>
      <c r="I56" s="144"/>
      <c r="J56" s="145">
        <f>'1 1 Pol'!F364</f>
        <v>0</v>
      </c>
    </row>
    <row r="57" spans="1:10" ht="25.5" customHeight="1" x14ac:dyDescent="0.2">
      <c r="A57" s="136"/>
      <c r="B57" s="136" t="s">
        <v>92</v>
      </c>
      <c r="C57" s="142" t="s">
        <v>93</v>
      </c>
      <c r="D57" s="142"/>
      <c r="E57" s="142"/>
      <c r="F57" s="143"/>
      <c r="G57" s="144"/>
      <c r="H57" s="144"/>
      <c r="I57" s="144"/>
      <c r="J57" s="145">
        <f>'1 1 Pol'!F366</f>
        <v>0</v>
      </c>
    </row>
    <row r="58" spans="1:10" ht="25.5" customHeight="1" x14ac:dyDescent="0.2">
      <c r="A58" s="136"/>
      <c r="B58" s="146" t="s">
        <v>94</v>
      </c>
      <c r="C58" s="147" t="s">
        <v>95</v>
      </c>
      <c r="D58" s="147"/>
      <c r="E58" s="147"/>
      <c r="F58" s="148"/>
      <c r="G58" s="149"/>
      <c r="H58" s="149"/>
      <c r="I58" s="149"/>
      <c r="J58" s="150">
        <f>'1 1 Pol'!F385</f>
        <v>0</v>
      </c>
    </row>
    <row r="59" spans="1:10" ht="25.5" customHeight="1" x14ac:dyDescent="0.2">
      <c r="A59" s="151"/>
      <c r="B59" s="152" t="s">
        <v>96</v>
      </c>
      <c r="C59" s="153"/>
      <c r="D59" s="153"/>
      <c r="E59" s="153"/>
      <c r="F59" s="154"/>
      <c r="G59" s="155"/>
      <c r="H59" s="155"/>
      <c r="I59" s="155"/>
      <c r="J59" s="156">
        <f>SUM(J36:J58)</f>
        <v>0</v>
      </c>
    </row>
    <row r="60" spans="1:10" x14ac:dyDescent="0.2">
      <c r="A60" s="110"/>
      <c r="B60" s="110"/>
      <c r="C60" s="110"/>
      <c r="D60" s="110"/>
      <c r="E60" s="110"/>
      <c r="F60" s="110"/>
      <c r="G60" s="111"/>
      <c r="H60" s="110"/>
      <c r="I60" s="111"/>
      <c r="J60" s="112"/>
    </row>
    <row r="61" spans="1:10" x14ac:dyDescent="0.2">
      <c r="A61" s="110"/>
      <c r="B61" s="110"/>
      <c r="C61" s="110"/>
      <c r="D61" s="110"/>
      <c r="E61" s="110"/>
      <c r="F61" s="110"/>
      <c r="G61" s="111"/>
      <c r="H61" s="110"/>
      <c r="I61" s="111"/>
      <c r="J61" s="112"/>
    </row>
    <row r="62" spans="1:10" x14ac:dyDescent="0.2">
      <c r="A62" s="110"/>
      <c r="B62" s="110"/>
      <c r="C62" s="110"/>
      <c r="D62" s="110"/>
      <c r="E62" s="110"/>
      <c r="F62" s="110"/>
      <c r="G62" s="111"/>
      <c r="H62" s="110"/>
      <c r="I62" s="111"/>
      <c r="J62" s="112"/>
    </row>
  </sheetData>
  <sheetProtection algorithmName="SHA-512" hashValue="ygSBSu+h5AlmYytTFaZ3Jz8mK94oYVGPkuCnxizLRUDHc6hB+SUEkxWYrAmutNsR9N8Ad8TlkPF2wmDqVKGXjw==" saltValue="O34JVZ6L+/fkBFrP52Y2J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53:I53"/>
    <mergeCell ref="C54:I54"/>
    <mergeCell ref="C55:I55"/>
    <mergeCell ref="C56:I56"/>
    <mergeCell ref="C57:I57"/>
    <mergeCell ref="C58:I58"/>
    <mergeCell ref="C47:I47"/>
    <mergeCell ref="C48:I48"/>
    <mergeCell ref="C49:I49"/>
    <mergeCell ref="C50:I50"/>
    <mergeCell ref="C51:I51"/>
    <mergeCell ref="C52:I52"/>
    <mergeCell ref="C41:I41"/>
    <mergeCell ref="C42:I42"/>
    <mergeCell ref="C43:I43"/>
    <mergeCell ref="C44:I44"/>
    <mergeCell ref="C45:I45"/>
    <mergeCell ref="C46:I46"/>
    <mergeCell ref="B24:E24"/>
    <mergeCell ref="C36:I36"/>
    <mergeCell ref="C37:I37"/>
    <mergeCell ref="C38:I38"/>
    <mergeCell ref="C39:I39"/>
    <mergeCell ref="C40:I40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70-73</v>
      </c>
      <c r="C1" s="31" t="str">
        <f>Stavba!NazevStavby</f>
        <v>Rekonstrukce sociálního zařízení v Ropkově ulici v Litomyšli, Město Litomyšl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93"/>
      <c r="D2" s="93"/>
      <c r="E2" s="93"/>
      <c r="F2" s="93"/>
      <c r="G2" s="26" t="s">
        <v>15</v>
      </c>
      <c r="H2" s="34"/>
    </row>
    <row r="3" spans="1:8" ht="13.5" thickTop="1" x14ac:dyDescent="0.2"/>
    <row r="4" spans="1:8" ht="18" x14ac:dyDescent="0.25">
      <c r="A4" s="92" t="s">
        <v>16</v>
      </c>
      <c r="B4" s="92"/>
      <c r="C4" s="92"/>
      <c r="D4" s="92"/>
      <c r="E4" s="92"/>
      <c r="F4" s="92"/>
      <c r="G4" s="92"/>
      <c r="H4" s="92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94">
        <f>C2</f>
        <v>0</v>
      </c>
      <c r="C7" s="95"/>
      <c r="D7" s="95"/>
      <c r="E7" s="95"/>
      <c r="F7" s="95"/>
      <c r="G7" s="95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J7gXlbG8MGEZCQNgsSIwqs2QQAexxMvIt4raOjqbNdSZ9HMGl0/CXEaJmGdcNXtyEYOWc5cCahMVRVw1yaprfQ==" saltValue="odc3StOpjrSmdb4k2VC/0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6" t="s">
        <v>28</v>
      </c>
      <c r="B1" s="96"/>
      <c r="C1" s="97"/>
      <c r="D1" s="96"/>
      <c r="E1" s="96"/>
      <c r="F1" s="96"/>
      <c r="G1" s="96"/>
    </row>
    <row r="2" spans="1:7" ht="13.5" thickTop="1" x14ac:dyDescent="0.2">
      <c r="A2" s="55" t="s">
        <v>29</v>
      </c>
      <c r="B2" s="56"/>
      <c r="C2" s="98"/>
      <c r="D2" s="98"/>
      <c r="E2" s="98"/>
      <c r="F2" s="98"/>
      <c r="G2" s="99"/>
    </row>
    <row r="3" spans="1:7" x14ac:dyDescent="0.2">
      <c r="A3" s="57" t="s">
        <v>30</v>
      </c>
      <c r="B3" s="58"/>
      <c r="C3" s="100"/>
      <c r="D3" s="100"/>
      <c r="E3" s="100"/>
      <c r="F3" s="100"/>
      <c r="G3" s="101"/>
    </row>
    <row r="4" spans="1:7" ht="13.5" thickBot="1" x14ac:dyDescent="0.25">
      <c r="A4" s="59" t="s">
        <v>31</v>
      </c>
      <c r="B4" s="60"/>
      <c r="C4" s="102"/>
      <c r="D4" s="102"/>
      <c r="E4" s="102"/>
      <c r="F4" s="102"/>
      <c r="G4" s="10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Ahm+fQGz1kft/6rcIpuEk9oEEb4iGBofYUYQ/w80OOjFQlaIi9Kjt6aLbSXHIn5Zn7AHOtk7Fdvbfm9rdn8JWA==" saltValue="WIEWy5WMNHGeUQ25T1wmdg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F4D8-CEC6-460A-9037-E9EA6E79E36C}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6" ht="13.5" customHeight="1" thickTop="1" x14ac:dyDescent="0.2">
      <c r="A1" s="23" t="s">
        <v>1</v>
      </c>
      <c r="B1" s="28" t="str">
        <f>Stavba!CisloStavby</f>
        <v>70-73</v>
      </c>
      <c r="C1" s="31" t="str">
        <f>Stavba!NazevStavby</f>
        <v>Rekonstrukce sociálního zařízení v Ropkově ulici v Litomyšli, Město Litomyšl</v>
      </c>
      <c r="D1" s="31"/>
      <c r="E1" s="31"/>
      <c r="F1" s="31"/>
      <c r="G1" s="24"/>
      <c r="H1" s="33"/>
    </row>
    <row r="2" spans="1:16" ht="13.5" customHeight="1" thickBot="1" x14ac:dyDescent="0.25">
      <c r="A2" s="25" t="s">
        <v>27</v>
      </c>
      <c r="B2" s="157" t="s">
        <v>43</v>
      </c>
      <c r="C2" s="158" t="s">
        <v>44</v>
      </c>
      <c r="D2" s="93"/>
      <c r="E2" s="93"/>
      <c r="F2" s="93"/>
      <c r="G2" s="26" t="s">
        <v>15</v>
      </c>
      <c r="H2" s="34"/>
      <c r="O2" s="8" t="s">
        <v>97</v>
      </c>
    </row>
    <row r="3" spans="1:16" ht="13.5" customHeight="1" thickTop="1" x14ac:dyDescent="0.2">
      <c r="H3" s="35"/>
    </row>
    <row r="4" spans="1:16" ht="18" customHeight="1" x14ac:dyDescent="0.25">
      <c r="A4" s="92" t="s">
        <v>16</v>
      </c>
      <c r="B4" s="92"/>
      <c r="C4" s="92"/>
      <c r="D4" s="92"/>
      <c r="E4" s="92"/>
      <c r="F4" s="92"/>
      <c r="G4" s="92"/>
      <c r="H4" s="92"/>
    </row>
    <row r="5" spans="1:16" ht="12.75" customHeight="1" x14ac:dyDescent="0.2">
      <c r="H5" s="35"/>
    </row>
    <row r="6" spans="1:16" ht="15.75" customHeight="1" x14ac:dyDescent="0.25">
      <c r="A6" s="32" t="s">
        <v>24</v>
      </c>
      <c r="B6" s="79" t="str">
        <f>B2</f>
        <v>1</v>
      </c>
      <c r="H6" s="35"/>
    </row>
    <row r="7" spans="1:16" ht="15.75" customHeight="1" x14ac:dyDescent="0.25">
      <c r="B7" s="94" t="str">
        <f>C2</f>
        <v>Stavební práce, ZTI, ÚT, elektro</v>
      </c>
      <c r="C7" s="95"/>
      <c r="D7" s="95"/>
      <c r="E7" s="95"/>
      <c r="F7" s="95"/>
      <c r="G7" s="95"/>
      <c r="H7" s="35"/>
    </row>
    <row r="8" spans="1:16" ht="12.75" customHeight="1" x14ac:dyDescent="0.2">
      <c r="H8" s="35"/>
    </row>
    <row r="9" spans="1:16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6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6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6" ht="12.75" customHeight="1" thickBot="1" x14ac:dyDescent="0.25">
      <c r="A12" s="159" t="s">
        <v>98</v>
      </c>
      <c r="B12" s="160"/>
      <c r="C12" s="160"/>
      <c r="D12" s="160"/>
      <c r="E12" s="160"/>
      <c r="F12" s="160"/>
      <c r="G12" s="160"/>
      <c r="H12" s="161"/>
      <c r="I12" s="32"/>
      <c r="J12" s="32"/>
    </row>
    <row r="13" spans="1:16" ht="12.75" customHeight="1" x14ac:dyDescent="0.2">
      <c r="A13" s="167" t="s">
        <v>99</v>
      </c>
      <c r="B13" s="168"/>
      <c r="C13" s="169"/>
      <c r="D13" s="169"/>
      <c r="E13" s="169"/>
      <c r="F13" s="169"/>
      <c r="G13" s="170"/>
      <c r="H13" s="171" t="s">
        <v>100</v>
      </c>
      <c r="I13" s="32"/>
      <c r="J13" s="32"/>
    </row>
    <row r="14" spans="1:16" ht="12.75" customHeight="1" x14ac:dyDescent="0.2">
      <c r="A14" s="165" t="s">
        <v>43</v>
      </c>
      <c r="B14" s="163" t="s">
        <v>101</v>
      </c>
      <c r="C14" s="162"/>
      <c r="D14" s="162"/>
      <c r="E14" s="162"/>
      <c r="F14" s="162"/>
      <c r="G14" s="164"/>
      <c r="H14" s="166">
        <f>'1 1 Pol'!G405</f>
        <v>0</v>
      </c>
      <c r="I14" s="32"/>
      <c r="J14" s="32"/>
      <c r="O14">
        <f>'1 1 Pol'!AN6</f>
        <v>0</v>
      </c>
      <c r="P14">
        <f>'1 1 Pol'!AO6</f>
        <v>0</v>
      </c>
    </row>
    <row r="15" spans="1:16" ht="12.75" customHeight="1" thickBot="1" x14ac:dyDescent="0.25">
      <c r="A15" s="172"/>
      <c r="B15" s="173" t="s">
        <v>102</v>
      </c>
      <c r="C15" s="174"/>
      <c r="D15" s="175" t="str">
        <f>B2</f>
        <v>1</v>
      </c>
      <c r="E15" s="174"/>
      <c r="F15" s="174"/>
      <c r="G15" s="176"/>
      <c r="H15" s="177">
        <f>SUM(H14:H14)</f>
        <v>0</v>
      </c>
      <c r="I15" s="32"/>
      <c r="J15" s="32"/>
    </row>
    <row r="16" spans="1:16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3.5" thickBot="1" x14ac:dyDescent="0.25">
      <c r="A17" s="159" t="s">
        <v>596</v>
      </c>
      <c r="B17" s="160"/>
      <c r="C17" s="160"/>
      <c r="D17" s="205" t="s">
        <v>43</v>
      </c>
      <c r="E17" s="295" t="s">
        <v>101</v>
      </c>
      <c r="F17" s="295"/>
      <c r="G17" s="295"/>
      <c r="H17" s="295"/>
      <c r="I17" s="32"/>
      <c r="J17" s="32"/>
      <c r="BC17" s="294" t="str">
        <f>E17</f>
        <v>Rozpočet - ceníkové ceny</v>
      </c>
    </row>
    <row r="18" spans="1:55" ht="12.75" customHeight="1" x14ac:dyDescent="0.2">
      <c r="A18" s="167" t="s">
        <v>597</v>
      </c>
      <c r="B18" s="168"/>
      <c r="C18" s="169"/>
      <c r="D18" s="169"/>
      <c r="E18" s="169"/>
      <c r="F18" s="169"/>
      <c r="G18" s="170"/>
      <c r="H18" s="171" t="s">
        <v>100</v>
      </c>
      <c r="I18" s="32"/>
      <c r="J18" s="32"/>
    </row>
    <row r="19" spans="1:55" ht="12.75" customHeight="1" x14ac:dyDescent="0.2">
      <c r="A19" s="165" t="s">
        <v>50</v>
      </c>
      <c r="B19" s="163" t="s">
        <v>51</v>
      </c>
      <c r="C19" s="162"/>
      <c r="D19" s="162"/>
      <c r="E19" s="162"/>
      <c r="F19" s="162"/>
      <c r="G19" s="164"/>
      <c r="H19" s="296">
        <f>'1 1 Pol'!F9</f>
        <v>0</v>
      </c>
      <c r="I19" s="32"/>
      <c r="J19" s="32"/>
    </row>
    <row r="20" spans="1:55" ht="12.75" customHeight="1" x14ac:dyDescent="0.2">
      <c r="A20" s="165" t="s">
        <v>52</v>
      </c>
      <c r="B20" s="163" t="s">
        <v>53</v>
      </c>
      <c r="C20" s="162"/>
      <c r="D20" s="162"/>
      <c r="E20" s="162"/>
      <c r="F20" s="162"/>
      <c r="G20" s="164"/>
      <c r="H20" s="296">
        <f>'1 1 Pol'!F11</f>
        <v>0</v>
      </c>
      <c r="I20" s="32"/>
      <c r="J20" s="32"/>
    </row>
    <row r="21" spans="1:55" ht="12.75" customHeight="1" x14ac:dyDescent="0.2">
      <c r="A21" s="165" t="s">
        <v>54</v>
      </c>
      <c r="B21" s="163" t="s">
        <v>55</v>
      </c>
      <c r="C21" s="162"/>
      <c r="D21" s="162"/>
      <c r="E21" s="162"/>
      <c r="F21" s="162"/>
      <c r="G21" s="164"/>
      <c r="H21" s="296">
        <f>'1 1 Pol'!F46</f>
        <v>0</v>
      </c>
      <c r="I21" s="32"/>
      <c r="J21" s="32"/>
    </row>
    <row r="22" spans="1:55" ht="12.75" customHeight="1" x14ac:dyDescent="0.2">
      <c r="A22" s="165" t="s">
        <v>56</v>
      </c>
      <c r="B22" s="163" t="s">
        <v>57</v>
      </c>
      <c r="C22" s="162"/>
      <c r="D22" s="162"/>
      <c r="E22" s="162"/>
      <c r="F22" s="162"/>
      <c r="G22" s="164"/>
      <c r="H22" s="296">
        <f>'1 1 Pol'!F52</f>
        <v>0</v>
      </c>
      <c r="I22" s="32"/>
      <c r="J22" s="32"/>
    </row>
    <row r="23" spans="1:55" ht="12.75" customHeight="1" x14ac:dyDescent="0.2">
      <c r="A23" s="165" t="s">
        <v>58</v>
      </c>
      <c r="B23" s="163" t="s">
        <v>59</v>
      </c>
      <c r="C23" s="162"/>
      <c r="D23" s="162"/>
      <c r="E23" s="162"/>
      <c r="F23" s="162"/>
      <c r="G23" s="164"/>
      <c r="H23" s="296">
        <f>'1 1 Pol'!F56</f>
        <v>0</v>
      </c>
      <c r="I23" s="32"/>
      <c r="J23" s="32"/>
    </row>
    <row r="24" spans="1:55" ht="12.75" customHeight="1" x14ac:dyDescent="0.2">
      <c r="A24" s="165" t="s">
        <v>60</v>
      </c>
      <c r="B24" s="163" t="s">
        <v>61</v>
      </c>
      <c r="C24" s="162"/>
      <c r="D24" s="162"/>
      <c r="E24" s="162"/>
      <c r="F24" s="162"/>
      <c r="G24" s="164"/>
      <c r="H24" s="296">
        <f>'1 1 Pol'!F66</f>
        <v>0</v>
      </c>
      <c r="I24" s="32"/>
      <c r="J24" s="32"/>
    </row>
    <row r="25" spans="1:55" ht="12.75" customHeight="1" x14ac:dyDescent="0.2">
      <c r="A25" s="165" t="s">
        <v>62</v>
      </c>
      <c r="B25" s="163" t="s">
        <v>63</v>
      </c>
      <c r="C25" s="162"/>
      <c r="D25" s="162"/>
      <c r="E25" s="162"/>
      <c r="F25" s="162"/>
      <c r="G25" s="164"/>
      <c r="H25" s="296">
        <f>'1 1 Pol'!F104</f>
        <v>0</v>
      </c>
      <c r="I25" s="32"/>
      <c r="J25" s="32"/>
    </row>
    <row r="26" spans="1:55" ht="12.75" customHeight="1" x14ac:dyDescent="0.2">
      <c r="A26" s="165" t="s">
        <v>64</v>
      </c>
      <c r="B26" s="163" t="s">
        <v>65</v>
      </c>
      <c r="C26" s="162"/>
      <c r="D26" s="162"/>
      <c r="E26" s="162"/>
      <c r="F26" s="162"/>
      <c r="G26" s="164"/>
      <c r="H26" s="296">
        <f>'1 1 Pol'!F106</f>
        <v>0</v>
      </c>
      <c r="I26" s="32"/>
      <c r="J26" s="32"/>
    </row>
    <row r="27" spans="1:55" ht="12.75" customHeight="1" x14ac:dyDescent="0.2">
      <c r="A27" s="165" t="s">
        <v>66</v>
      </c>
      <c r="B27" s="163" t="s">
        <v>67</v>
      </c>
      <c r="C27" s="162"/>
      <c r="D27" s="162"/>
      <c r="E27" s="162"/>
      <c r="F27" s="162"/>
      <c r="G27" s="164"/>
      <c r="H27" s="296">
        <f>'1 1 Pol'!F127</f>
        <v>0</v>
      </c>
      <c r="I27" s="32"/>
      <c r="J27" s="32"/>
    </row>
    <row r="28" spans="1:55" ht="12.75" customHeight="1" x14ac:dyDescent="0.2">
      <c r="A28" s="165" t="s">
        <v>68</v>
      </c>
      <c r="B28" s="163" t="s">
        <v>69</v>
      </c>
      <c r="C28" s="162"/>
      <c r="D28" s="162"/>
      <c r="E28" s="162"/>
      <c r="F28" s="162"/>
      <c r="G28" s="164"/>
      <c r="H28" s="296">
        <f>'1 1 Pol'!F161</f>
        <v>0</v>
      </c>
      <c r="I28" s="32"/>
      <c r="J28" s="32"/>
    </row>
    <row r="29" spans="1:55" ht="12.75" customHeight="1" x14ac:dyDescent="0.2">
      <c r="A29" s="165" t="s">
        <v>70</v>
      </c>
      <c r="B29" s="163" t="s">
        <v>71</v>
      </c>
      <c r="C29" s="162"/>
      <c r="D29" s="162"/>
      <c r="E29" s="162"/>
      <c r="F29" s="162"/>
      <c r="G29" s="164"/>
      <c r="H29" s="296">
        <f>'1 1 Pol'!F218</f>
        <v>0</v>
      </c>
      <c r="I29" s="32"/>
      <c r="J29" s="32"/>
    </row>
    <row r="30" spans="1:55" ht="12.75" customHeight="1" x14ac:dyDescent="0.2">
      <c r="A30" s="165" t="s">
        <v>72</v>
      </c>
      <c r="B30" s="163" t="s">
        <v>73</v>
      </c>
      <c r="C30" s="162"/>
      <c r="D30" s="162"/>
      <c r="E30" s="162"/>
      <c r="F30" s="162"/>
      <c r="G30" s="164"/>
      <c r="H30" s="296">
        <f>'1 1 Pol'!F224</f>
        <v>0</v>
      </c>
      <c r="I30" s="32"/>
      <c r="J30" s="32"/>
    </row>
    <row r="31" spans="1:55" ht="12.75" customHeight="1" x14ac:dyDescent="0.2">
      <c r="A31" s="165" t="s">
        <v>74</v>
      </c>
      <c r="B31" s="163" t="s">
        <v>75</v>
      </c>
      <c r="C31" s="162"/>
      <c r="D31" s="162"/>
      <c r="E31" s="162"/>
      <c r="F31" s="162"/>
      <c r="G31" s="164"/>
      <c r="H31" s="296">
        <f>'1 1 Pol'!F249</f>
        <v>0</v>
      </c>
      <c r="I31" s="32"/>
      <c r="J31" s="32"/>
    </row>
    <row r="32" spans="1:55" ht="12.75" customHeight="1" x14ac:dyDescent="0.2">
      <c r="A32" s="165" t="s">
        <v>76</v>
      </c>
      <c r="B32" s="163" t="s">
        <v>77</v>
      </c>
      <c r="C32" s="162"/>
      <c r="D32" s="162"/>
      <c r="E32" s="162"/>
      <c r="F32" s="162"/>
      <c r="G32" s="164"/>
      <c r="H32" s="296">
        <f>'1 1 Pol'!F258</f>
        <v>0</v>
      </c>
      <c r="I32" s="32"/>
      <c r="J32" s="32"/>
    </row>
    <row r="33" spans="1:10" ht="12.75" customHeight="1" x14ac:dyDescent="0.2">
      <c r="A33" s="165" t="s">
        <v>78</v>
      </c>
      <c r="B33" s="163" t="s">
        <v>79</v>
      </c>
      <c r="C33" s="162"/>
      <c r="D33" s="162"/>
      <c r="E33" s="162"/>
      <c r="F33" s="162"/>
      <c r="G33" s="164"/>
      <c r="H33" s="296">
        <f>'1 1 Pol'!F276</f>
        <v>0</v>
      </c>
      <c r="I33" s="32"/>
      <c r="J33" s="32"/>
    </row>
    <row r="34" spans="1:10" ht="12.75" customHeight="1" x14ac:dyDescent="0.2">
      <c r="A34" s="165" t="s">
        <v>80</v>
      </c>
      <c r="B34" s="163" t="s">
        <v>81</v>
      </c>
      <c r="C34" s="162"/>
      <c r="D34" s="162"/>
      <c r="E34" s="162"/>
      <c r="F34" s="162"/>
      <c r="G34" s="164"/>
      <c r="H34" s="296">
        <f>'1 1 Pol'!F296</f>
        <v>0</v>
      </c>
      <c r="I34" s="32"/>
      <c r="J34" s="32"/>
    </row>
    <row r="35" spans="1:10" ht="12.75" customHeight="1" x14ac:dyDescent="0.2">
      <c r="A35" s="165" t="s">
        <v>82</v>
      </c>
      <c r="B35" s="163" t="s">
        <v>83</v>
      </c>
      <c r="C35" s="162"/>
      <c r="D35" s="162"/>
      <c r="E35" s="162"/>
      <c r="F35" s="162"/>
      <c r="G35" s="164"/>
      <c r="H35" s="296">
        <f>'1 1 Pol'!F301</f>
        <v>0</v>
      </c>
      <c r="I35" s="32"/>
      <c r="J35" s="32"/>
    </row>
    <row r="36" spans="1:10" ht="12.75" customHeight="1" x14ac:dyDescent="0.2">
      <c r="A36" s="165" t="s">
        <v>84</v>
      </c>
      <c r="B36" s="163" t="s">
        <v>85</v>
      </c>
      <c r="C36" s="162"/>
      <c r="D36" s="162"/>
      <c r="E36" s="162"/>
      <c r="F36" s="162"/>
      <c r="G36" s="164"/>
      <c r="H36" s="296">
        <f>'1 1 Pol'!F318</f>
        <v>0</v>
      </c>
      <c r="I36" s="32"/>
      <c r="J36" s="32"/>
    </row>
    <row r="37" spans="1:10" ht="12.75" customHeight="1" x14ac:dyDescent="0.2">
      <c r="A37" s="165" t="s">
        <v>86</v>
      </c>
      <c r="B37" s="163" t="s">
        <v>87</v>
      </c>
      <c r="C37" s="162"/>
      <c r="D37" s="162"/>
      <c r="E37" s="162"/>
      <c r="F37" s="162"/>
      <c r="G37" s="164"/>
      <c r="H37" s="296">
        <f>'1 1 Pol'!F346</f>
        <v>0</v>
      </c>
      <c r="I37" s="32"/>
      <c r="J37" s="32"/>
    </row>
    <row r="38" spans="1:10" ht="12.75" customHeight="1" x14ac:dyDescent="0.2">
      <c r="A38" s="165" t="s">
        <v>88</v>
      </c>
      <c r="B38" s="163" t="s">
        <v>89</v>
      </c>
      <c r="C38" s="162"/>
      <c r="D38" s="162"/>
      <c r="E38" s="162"/>
      <c r="F38" s="162"/>
      <c r="G38" s="164"/>
      <c r="H38" s="296">
        <f>'1 1 Pol'!F353</f>
        <v>0</v>
      </c>
      <c r="I38" s="32"/>
      <c r="J38" s="32"/>
    </row>
    <row r="39" spans="1:10" ht="12.75" customHeight="1" x14ac:dyDescent="0.2">
      <c r="A39" s="165" t="s">
        <v>90</v>
      </c>
      <c r="B39" s="163" t="s">
        <v>91</v>
      </c>
      <c r="C39" s="162"/>
      <c r="D39" s="162"/>
      <c r="E39" s="162"/>
      <c r="F39" s="162"/>
      <c r="G39" s="164"/>
      <c r="H39" s="296">
        <f>'1 1 Pol'!F364</f>
        <v>0</v>
      </c>
      <c r="I39" s="32"/>
      <c r="J39" s="32"/>
    </row>
    <row r="40" spans="1:10" ht="12.75" customHeight="1" x14ac:dyDescent="0.2">
      <c r="A40" s="165" t="s">
        <v>92</v>
      </c>
      <c r="B40" s="163" t="s">
        <v>93</v>
      </c>
      <c r="C40" s="162"/>
      <c r="D40" s="162"/>
      <c r="E40" s="162"/>
      <c r="F40" s="162"/>
      <c r="G40" s="164"/>
      <c r="H40" s="296">
        <f>'1 1 Pol'!F366</f>
        <v>0</v>
      </c>
      <c r="I40" s="32"/>
      <c r="J40" s="32"/>
    </row>
    <row r="41" spans="1:10" ht="12.75" customHeight="1" x14ac:dyDescent="0.2">
      <c r="A41" s="165" t="s">
        <v>94</v>
      </c>
      <c r="B41" s="163" t="s">
        <v>95</v>
      </c>
      <c r="C41" s="162"/>
      <c r="D41" s="162"/>
      <c r="E41" s="162"/>
      <c r="F41" s="162"/>
      <c r="G41" s="164"/>
      <c r="H41" s="296">
        <f>'1 1 Pol'!F385</f>
        <v>0</v>
      </c>
      <c r="I41" s="32"/>
      <c r="J41" s="32"/>
    </row>
    <row r="42" spans="1:10" ht="12.75" customHeight="1" thickBot="1" x14ac:dyDescent="0.25">
      <c r="A42" s="172"/>
      <c r="B42" s="173" t="s">
        <v>598</v>
      </c>
      <c r="C42" s="174"/>
      <c r="D42" s="175" t="str">
        <f>D17</f>
        <v>1</v>
      </c>
      <c r="E42" s="174"/>
      <c r="F42" s="174"/>
      <c r="G42" s="176"/>
      <c r="H42" s="297">
        <f>SUM(H19:H41)</f>
        <v>0</v>
      </c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ystbF/OE/8VenuJrI3h1JX4iHqcSDKGaEZM/5ZrnnfNOWhsXmbHz4SH/aElskLRUGZuyAOoLPIK/970T/jE61w==" saltValue="k0MPkmuqNscu4Y39mtrVVw==" spinCount="100000" sheet="1"/>
  <mergeCells count="4">
    <mergeCell ref="C2:F2"/>
    <mergeCell ref="A4:H4"/>
    <mergeCell ref="B7:G7"/>
    <mergeCell ref="E17:H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96F9-C4EC-4BFD-9561-221219FC2BA3}">
  <sheetPr>
    <outlinePr summaryBelow="0"/>
  </sheetPr>
  <dimension ref="A1:BH5000"/>
  <sheetViews>
    <sheetView tabSelected="1" topLeftCell="A364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179" t="s">
        <v>103</v>
      </c>
      <c r="B1" s="179"/>
      <c r="C1" s="207"/>
      <c r="D1" s="179"/>
      <c r="E1" s="179"/>
      <c r="F1" s="179"/>
      <c r="G1" s="179"/>
      <c r="AC1" t="s">
        <v>106</v>
      </c>
    </row>
    <row r="2" spans="1:60" ht="26.25" thickTop="1" x14ac:dyDescent="0.2">
      <c r="A2" s="187" t="s">
        <v>29</v>
      </c>
      <c r="B2" s="191" t="s">
        <v>40</v>
      </c>
      <c r="C2" s="208" t="s">
        <v>41</v>
      </c>
      <c r="D2" s="189"/>
      <c r="E2" s="188"/>
      <c r="F2" s="188"/>
      <c r="G2" s="190"/>
    </row>
    <row r="3" spans="1:60" x14ac:dyDescent="0.2">
      <c r="A3" s="185" t="s">
        <v>30</v>
      </c>
      <c r="B3" s="192" t="s">
        <v>43</v>
      </c>
      <c r="C3" s="209" t="s">
        <v>44</v>
      </c>
      <c r="D3" s="184"/>
      <c r="E3" s="183"/>
      <c r="F3" s="183"/>
      <c r="G3" s="186"/>
      <c r="AC3" s="8" t="s">
        <v>97</v>
      </c>
    </row>
    <row r="4" spans="1:60" ht="13.5" thickBot="1" x14ac:dyDescent="0.25">
      <c r="A4" s="193" t="s">
        <v>31</v>
      </c>
      <c r="B4" s="194" t="s">
        <v>43</v>
      </c>
      <c r="C4" s="210" t="s">
        <v>101</v>
      </c>
      <c r="D4" s="195"/>
      <c r="E4" s="196"/>
      <c r="F4" s="196"/>
      <c r="G4" s="197"/>
    </row>
    <row r="5" spans="1:60" ht="14.25" thickTop="1" thickBot="1" x14ac:dyDescent="0.25">
      <c r="C5" s="211"/>
      <c r="D5" s="178"/>
      <c r="AN5">
        <v>15</v>
      </c>
      <c r="AO5">
        <v>21</v>
      </c>
    </row>
    <row r="6" spans="1:60" ht="27" thickTop="1" thickBot="1" x14ac:dyDescent="0.25">
      <c r="A6" s="198" t="s">
        <v>32</v>
      </c>
      <c r="B6" s="201" t="s">
        <v>33</v>
      </c>
      <c r="C6" s="212" t="s">
        <v>34</v>
      </c>
      <c r="D6" s="200" t="s">
        <v>35</v>
      </c>
      <c r="E6" s="199" t="s">
        <v>36</v>
      </c>
      <c r="F6" s="202" t="s">
        <v>37</v>
      </c>
      <c r="G6" s="198" t="s">
        <v>38</v>
      </c>
      <c r="H6" s="263" t="s">
        <v>104</v>
      </c>
      <c r="I6" s="215" t="s">
        <v>105</v>
      </c>
      <c r="J6" s="54"/>
      <c r="AN6">
        <f>SUMIF(AM8:AM405,AN5,G8:G405)</f>
        <v>0</v>
      </c>
      <c r="AO6">
        <f>SUMIF(AM8:AM405,AO5,G8:G405)</f>
        <v>0</v>
      </c>
    </row>
    <row r="7" spans="1:60" x14ac:dyDescent="0.2">
      <c r="A7" s="277"/>
      <c r="B7" s="278" t="s">
        <v>107</v>
      </c>
      <c r="C7" s="279" t="s">
        <v>108</v>
      </c>
      <c r="D7" s="280"/>
      <c r="E7" s="281"/>
      <c r="F7" s="282"/>
      <c r="G7" s="282"/>
      <c r="H7" s="283"/>
      <c r="I7" s="284"/>
    </row>
    <row r="8" spans="1:60" hidden="1" x14ac:dyDescent="0.2">
      <c r="A8" s="270"/>
      <c r="B8" s="216"/>
      <c r="C8" s="250"/>
      <c r="D8" s="221"/>
      <c r="E8" s="228"/>
      <c r="F8" s="235"/>
      <c r="G8" s="235"/>
      <c r="H8" s="236"/>
      <c r="I8" s="274"/>
    </row>
    <row r="9" spans="1:60" x14ac:dyDescent="0.2">
      <c r="A9" s="271" t="s">
        <v>109</v>
      </c>
      <c r="B9" s="217" t="s">
        <v>50</v>
      </c>
      <c r="C9" s="251" t="s">
        <v>51</v>
      </c>
      <c r="D9" s="222"/>
      <c r="E9" s="229"/>
      <c r="F9" s="237">
        <f>SUM(G10:G10)</f>
        <v>0</v>
      </c>
      <c r="G9" s="238"/>
      <c r="H9" s="239"/>
      <c r="I9" s="275"/>
      <c r="AE9" t="s">
        <v>110</v>
      </c>
    </row>
    <row r="10" spans="1:60" outlineLevel="1" x14ac:dyDescent="0.2">
      <c r="A10" s="272">
        <v>1</v>
      </c>
      <c r="B10" s="218" t="s">
        <v>111</v>
      </c>
      <c r="C10" s="252" t="s">
        <v>112</v>
      </c>
      <c r="D10" s="223" t="s">
        <v>113</v>
      </c>
      <c r="E10" s="230">
        <v>10</v>
      </c>
      <c r="F10" s="240"/>
      <c r="G10" s="241">
        <f>ROUND(E10*F10,2)</f>
        <v>0</v>
      </c>
      <c r="H10" s="242"/>
      <c r="I10" s="276" t="s">
        <v>114</v>
      </c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 t="s">
        <v>115</v>
      </c>
      <c r="AF10" s="203"/>
      <c r="AG10" s="203"/>
      <c r="AH10" s="203"/>
      <c r="AI10" s="203"/>
      <c r="AJ10" s="203"/>
      <c r="AK10" s="203"/>
      <c r="AL10" s="203"/>
      <c r="AM10" s="203">
        <v>21</v>
      </c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</row>
    <row r="11" spans="1:60" x14ac:dyDescent="0.2">
      <c r="A11" s="271" t="s">
        <v>109</v>
      </c>
      <c r="B11" s="217" t="s">
        <v>52</v>
      </c>
      <c r="C11" s="251" t="s">
        <v>53</v>
      </c>
      <c r="D11" s="222"/>
      <c r="E11" s="229"/>
      <c r="F11" s="237">
        <f>SUM(G12:G45)</f>
        <v>0</v>
      </c>
      <c r="G11" s="238"/>
      <c r="H11" s="239"/>
      <c r="I11" s="275"/>
      <c r="AE11" t="s">
        <v>110</v>
      </c>
    </row>
    <row r="12" spans="1:60" outlineLevel="1" x14ac:dyDescent="0.2">
      <c r="A12" s="273"/>
      <c r="B12" s="213" t="s">
        <v>116</v>
      </c>
      <c r="C12" s="253"/>
      <c r="D12" s="224"/>
      <c r="E12" s="231"/>
      <c r="F12" s="243"/>
      <c r="G12" s="244"/>
      <c r="H12" s="242"/>
      <c r="I12" s="276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>
        <v>0</v>
      </c>
      <c r="AD12" s="203"/>
      <c r="AE12" s="203" t="s">
        <v>117</v>
      </c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</row>
    <row r="13" spans="1:60" outlineLevel="1" x14ac:dyDescent="0.2">
      <c r="A13" s="273"/>
      <c r="B13" s="214" t="s">
        <v>118</v>
      </c>
      <c r="C13" s="254"/>
      <c r="D13" s="258"/>
      <c r="E13" s="259"/>
      <c r="F13" s="260"/>
      <c r="G13" s="245"/>
      <c r="H13" s="242"/>
      <c r="I13" s="276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 t="s">
        <v>119</v>
      </c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</row>
    <row r="14" spans="1:60" outlineLevel="1" x14ac:dyDescent="0.2">
      <c r="A14" s="272">
        <v>2</v>
      </c>
      <c r="B14" s="218" t="s">
        <v>120</v>
      </c>
      <c r="C14" s="252" t="s">
        <v>121</v>
      </c>
      <c r="D14" s="223" t="s">
        <v>122</v>
      </c>
      <c r="E14" s="230">
        <v>59.21</v>
      </c>
      <c r="F14" s="240"/>
      <c r="G14" s="241">
        <f>ROUND(E14*F14,2)</f>
        <v>0</v>
      </c>
      <c r="H14" s="242" t="s">
        <v>123</v>
      </c>
      <c r="I14" s="276" t="s">
        <v>124</v>
      </c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 t="s">
        <v>115</v>
      </c>
      <c r="AF14" s="203"/>
      <c r="AG14" s="203"/>
      <c r="AH14" s="203"/>
      <c r="AI14" s="203"/>
      <c r="AJ14" s="203"/>
      <c r="AK14" s="203"/>
      <c r="AL14" s="203"/>
      <c r="AM14" s="203">
        <v>21</v>
      </c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</row>
    <row r="15" spans="1:60" outlineLevel="1" x14ac:dyDescent="0.2">
      <c r="A15" s="273"/>
      <c r="B15" s="219"/>
      <c r="C15" s="255" t="s">
        <v>125</v>
      </c>
      <c r="D15" s="225"/>
      <c r="E15" s="232"/>
      <c r="F15" s="246"/>
      <c r="G15" s="246"/>
      <c r="H15" s="242"/>
      <c r="I15" s="276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 t="s">
        <v>126</v>
      </c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</row>
    <row r="16" spans="1:60" outlineLevel="1" x14ac:dyDescent="0.2">
      <c r="A16" s="273"/>
      <c r="B16" s="214" t="s">
        <v>127</v>
      </c>
      <c r="C16" s="254"/>
      <c r="D16" s="258"/>
      <c r="E16" s="259"/>
      <c r="F16" s="260"/>
      <c r="G16" s="245"/>
      <c r="H16" s="242"/>
      <c r="I16" s="276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>
        <v>0</v>
      </c>
      <c r="AD16" s="203"/>
      <c r="AE16" s="203" t="s">
        <v>117</v>
      </c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</row>
    <row r="17" spans="1:60" outlineLevel="1" x14ac:dyDescent="0.2">
      <c r="A17" s="273"/>
      <c r="B17" s="214" t="s">
        <v>118</v>
      </c>
      <c r="C17" s="254"/>
      <c r="D17" s="258"/>
      <c r="E17" s="259"/>
      <c r="F17" s="260"/>
      <c r="G17" s="245"/>
      <c r="H17" s="242"/>
      <c r="I17" s="276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 t="s">
        <v>119</v>
      </c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1:60" outlineLevel="1" x14ac:dyDescent="0.2">
      <c r="A18" s="272">
        <v>3</v>
      </c>
      <c r="B18" s="218" t="s">
        <v>128</v>
      </c>
      <c r="C18" s="252" t="s">
        <v>129</v>
      </c>
      <c r="D18" s="223" t="s">
        <v>122</v>
      </c>
      <c r="E18" s="230">
        <v>175.60000000000002</v>
      </c>
      <c r="F18" s="240"/>
      <c r="G18" s="241">
        <f>ROUND(E18*F18,2)</f>
        <v>0</v>
      </c>
      <c r="H18" s="242" t="s">
        <v>123</v>
      </c>
      <c r="I18" s="276" t="s">
        <v>124</v>
      </c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 t="s">
        <v>115</v>
      </c>
      <c r="AF18" s="203"/>
      <c r="AG18" s="203"/>
      <c r="AH18" s="203"/>
      <c r="AI18" s="203"/>
      <c r="AJ18" s="203"/>
      <c r="AK18" s="203"/>
      <c r="AL18" s="203"/>
      <c r="AM18" s="203">
        <v>21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</row>
    <row r="19" spans="1:60" outlineLevel="1" x14ac:dyDescent="0.2">
      <c r="A19" s="273"/>
      <c r="B19" s="214" t="s">
        <v>130</v>
      </c>
      <c r="C19" s="254"/>
      <c r="D19" s="258"/>
      <c r="E19" s="259"/>
      <c r="F19" s="260"/>
      <c r="G19" s="245"/>
      <c r="H19" s="242"/>
      <c r="I19" s="276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>
        <v>0</v>
      </c>
      <c r="AD19" s="203"/>
      <c r="AE19" s="203" t="s">
        <v>117</v>
      </c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</row>
    <row r="20" spans="1:60" outlineLevel="1" x14ac:dyDescent="0.2">
      <c r="A20" s="273"/>
      <c r="B20" s="214" t="s">
        <v>131</v>
      </c>
      <c r="C20" s="254"/>
      <c r="D20" s="258"/>
      <c r="E20" s="259"/>
      <c r="F20" s="260"/>
      <c r="G20" s="245"/>
      <c r="H20" s="242"/>
      <c r="I20" s="276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 t="s">
        <v>119</v>
      </c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</row>
    <row r="21" spans="1:60" outlineLevel="1" x14ac:dyDescent="0.2">
      <c r="A21" s="272">
        <v>4</v>
      </c>
      <c r="B21" s="218" t="s">
        <v>132</v>
      </c>
      <c r="C21" s="252" t="s">
        <v>133</v>
      </c>
      <c r="D21" s="223" t="s">
        <v>122</v>
      </c>
      <c r="E21" s="230">
        <v>59.21</v>
      </c>
      <c r="F21" s="240"/>
      <c r="G21" s="241">
        <f>ROUND(E21*F21,2)</f>
        <v>0</v>
      </c>
      <c r="H21" s="242" t="s">
        <v>123</v>
      </c>
      <c r="I21" s="276" t="s">
        <v>124</v>
      </c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 t="s">
        <v>115</v>
      </c>
      <c r="AF21" s="203"/>
      <c r="AG21" s="203"/>
      <c r="AH21" s="203"/>
      <c r="AI21" s="203"/>
      <c r="AJ21" s="203"/>
      <c r="AK21" s="203"/>
      <c r="AL21" s="203"/>
      <c r="AM21" s="203">
        <v>21</v>
      </c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</row>
    <row r="22" spans="1:60" outlineLevel="1" x14ac:dyDescent="0.2">
      <c r="A22" s="273"/>
      <c r="B22" s="219"/>
      <c r="C22" s="256" t="s">
        <v>134</v>
      </c>
      <c r="D22" s="226"/>
      <c r="E22" s="233">
        <v>29.605</v>
      </c>
      <c r="F22" s="241"/>
      <c r="G22" s="241"/>
      <c r="H22" s="242"/>
      <c r="I22" s="276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 t="s">
        <v>135</v>
      </c>
      <c r="AF22" s="203">
        <v>0</v>
      </c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</row>
    <row r="23" spans="1:60" outlineLevel="1" x14ac:dyDescent="0.2">
      <c r="A23" s="273"/>
      <c r="B23" s="219"/>
      <c r="C23" s="256" t="s">
        <v>136</v>
      </c>
      <c r="D23" s="226"/>
      <c r="E23" s="233">
        <v>29.605</v>
      </c>
      <c r="F23" s="241"/>
      <c r="G23" s="241"/>
      <c r="H23" s="242"/>
      <c r="I23" s="276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 t="s">
        <v>135</v>
      </c>
      <c r="AF23" s="203">
        <v>0</v>
      </c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</row>
    <row r="24" spans="1:60" outlineLevel="1" x14ac:dyDescent="0.2">
      <c r="A24" s="273"/>
      <c r="B24" s="214" t="s">
        <v>137</v>
      </c>
      <c r="C24" s="254"/>
      <c r="D24" s="258"/>
      <c r="E24" s="259"/>
      <c r="F24" s="260"/>
      <c r="G24" s="245"/>
      <c r="H24" s="242"/>
      <c r="I24" s="276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>
        <v>0</v>
      </c>
      <c r="AD24" s="203"/>
      <c r="AE24" s="203" t="s">
        <v>117</v>
      </c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</row>
    <row r="25" spans="1:60" outlineLevel="1" x14ac:dyDescent="0.2">
      <c r="A25" s="273"/>
      <c r="B25" s="214" t="s">
        <v>138</v>
      </c>
      <c r="C25" s="254"/>
      <c r="D25" s="258"/>
      <c r="E25" s="259"/>
      <c r="F25" s="260"/>
      <c r="G25" s="245"/>
      <c r="H25" s="242"/>
      <c r="I25" s="276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 t="s">
        <v>119</v>
      </c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</row>
    <row r="26" spans="1:60" outlineLevel="1" x14ac:dyDescent="0.2">
      <c r="A26" s="273"/>
      <c r="B26" s="214" t="s">
        <v>139</v>
      </c>
      <c r="C26" s="254"/>
      <c r="D26" s="258"/>
      <c r="E26" s="259"/>
      <c r="F26" s="260"/>
      <c r="G26" s="245"/>
      <c r="H26" s="242"/>
      <c r="I26" s="276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>
        <v>1</v>
      </c>
      <c r="AD26" s="203"/>
      <c r="AE26" s="203" t="s">
        <v>117</v>
      </c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</row>
    <row r="27" spans="1:60" outlineLevel="1" x14ac:dyDescent="0.2">
      <c r="A27" s="272">
        <v>5</v>
      </c>
      <c r="B27" s="218" t="s">
        <v>140</v>
      </c>
      <c r="C27" s="252" t="s">
        <v>141</v>
      </c>
      <c r="D27" s="223" t="s">
        <v>142</v>
      </c>
      <c r="E27" s="230">
        <v>40</v>
      </c>
      <c r="F27" s="240"/>
      <c r="G27" s="241">
        <f>ROUND(E27*F27,2)</f>
        <v>0</v>
      </c>
      <c r="H27" s="242" t="s">
        <v>143</v>
      </c>
      <c r="I27" s="276" t="s">
        <v>124</v>
      </c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 t="s">
        <v>115</v>
      </c>
      <c r="AF27" s="203"/>
      <c r="AG27" s="203"/>
      <c r="AH27" s="203"/>
      <c r="AI27" s="203"/>
      <c r="AJ27" s="203"/>
      <c r="AK27" s="203"/>
      <c r="AL27" s="203"/>
      <c r="AM27" s="203">
        <v>21</v>
      </c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</row>
    <row r="28" spans="1:60" outlineLevel="1" x14ac:dyDescent="0.2">
      <c r="A28" s="273"/>
      <c r="B28" s="214" t="s">
        <v>137</v>
      </c>
      <c r="C28" s="254"/>
      <c r="D28" s="258"/>
      <c r="E28" s="259"/>
      <c r="F28" s="260"/>
      <c r="G28" s="245"/>
      <c r="H28" s="242"/>
      <c r="I28" s="276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>
        <v>0</v>
      </c>
      <c r="AD28" s="203"/>
      <c r="AE28" s="203" t="s">
        <v>117</v>
      </c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</row>
    <row r="29" spans="1:60" outlineLevel="1" x14ac:dyDescent="0.2">
      <c r="A29" s="273"/>
      <c r="B29" s="214" t="s">
        <v>138</v>
      </c>
      <c r="C29" s="254"/>
      <c r="D29" s="258"/>
      <c r="E29" s="259"/>
      <c r="F29" s="260"/>
      <c r="G29" s="245"/>
      <c r="H29" s="242"/>
      <c r="I29" s="276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 t="s">
        <v>119</v>
      </c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</row>
    <row r="30" spans="1:60" outlineLevel="1" x14ac:dyDescent="0.2">
      <c r="A30" s="273"/>
      <c r="B30" s="214" t="s">
        <v>139</v>
      </c>
      <c r="C30" s="254"/>
      <c r="D30" s="258"/>
      <c r="E30" s="259"/>
      <c r="F30" s="260"/>
      <c r="G30" s="245"/>
      <c r="H30" s="242"/>
      <c r="I30" s="276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>
        <v>1</v>
      </c>
      <c r="AD30" s="203"/>
      <c r="AE30" s="203" t="s">
        <v>117</v>
      </c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</row>
    <row r="31" spans="1:60" outlineLevel="1" x14ac:dyDescent="0.2">
      <c r="A31" s="272">
        <v>6</v>
      </c>
      <c r="B31" s="218" t="s">
        <v>144</v>
      </c>
      <c r="C31" s="252" t="s">
        <v>145</v>
      </c>
      <c r="D31" s="223" t="s">
        <v>142</v>
      </c>
      <c r="E31" s="230">
        <v>12</v>
      </c>
      <c r="F31" s="240"/>
      <c r="G31" s="241">
        <f>ROUND(E31*F31,2)</f>
        <v>0</v>
      </c>
      <c r="H31" s="242" t="s">
        <v>143</v>
      </c>
      <c r="I31" s="276" t="s">
        <v>124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 t="s">
        <v>115</v>
      </c>
      <c r="AF31" s="203"/>
      <c r="AG31" s="203"/>
      <c r="AH31" s="203"/>
      <c r="AI31" s="203"/>
      <c r="AJ31" s="203"/>
      <c r="AK31" s="203"/>
      <c r="AL31" s="203"/>
      <c r="AM31" s="203">
        <v>21</v>
      </c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</row>
    <row r="32" spans="1:60" outlineLevel="1" x14ac:dyDescent="0.2">
      <c r="A32" s="273"/>
      <c r="B32" s="214" t="s">
        <v>137</v>
      </c>
      <c r="C32" s="254"/>
      <c r="D32" s="258"/>
      <c r="E32" s="259"/>
      <c r="F32" s="260"/>
      <c r="G32" s="245"/>
      <c r="H32" s="242"/>
      <c r="I32" s="276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>
        <v>0</v>
      </c>
      <c r="AD32" s="203"/>
      <c r="AE32" s="203" t="s">
        <v>117</v>
      </c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</row>
    <row r="33" spans="1:60" outlineLevel="1" x14ac:dyDescent="0.2">
      <c r="A33" s="273"/>
      <c r="B33" s="214" t="s">
        <v>138</v>
      </c>
      <c r="C33" s="254"/>
      <c r="D33" s="258"/>
      <c r="E33" s="259"/>
      <c r="F33" s="260"/>
      <c r="G33" s="245"/>
      <c r="H33" s="242"/>
      <c r="I33" s="276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 t="s">
        <v>119</v>
      </c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</row>
    <row r="34" spans="1:60" outlineLevel="1" x14ac:dyDescent="0.2">
      <c r="A34" s="273"/>
      <c r="B34" s="214" t="s">
        <v>139</v>
      </c>
      <c r="C34" s="254"/>
      <c r="D34" s="258"/>
      <c r="E34" s="259"/>
      <c r="F34" s="260"/>
      <c r="G34" s="245"/>
      <c r="H34" s="242"/>
      <c r="I34" s="276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>
        <v>1</v>
      </c>
      <c r="AD34" s="203"/>
      <c r="AE34" s="203" t="s">
        <v>117</v>
      </c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</row>
    <row r="35" spans="1:60" outlineLevel="1" x14ac:dyDescent="0.2">
      <c r="A35" s="272">
        <v>7</v>
      </c>
      <c r="B35" s="218" t="s">
        <v>146</v>
      </c>
      <c r="C35" s="252" t="s">
        <v>147</v>
      </c>
      <c r="D35" s="223" t="s">
        <v>142</v>
      </c>
      <c r="E35" s="230">
        <v>26</v>
      </c>
      <c r="F35" s="240"/>
      <c r="G35" s="241">
        <f>ROUND(E35*F35,2)</f>
        <v>0</v>
      </c>
      <c r="H35" s="242" t="s">
        <v>143</v>
      </c>
      <c r="I35" s="276" t="s">
        <v>124</v>
      </c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 t="s">
        <v>115</v>
      </c>
      <c r="AF35" s="203"/>
      <c r="AG35" s="203"/>
      <c r="AH35" s="203"/>
      <c r="AI35" s="203"/>
      <c r="AJ35" s="203"/>
      <c r="AK35" s="203"/>
      <c r="AL35" s="203"/>
      <c r="AM35" s="203">
        <v>21</v>
      </c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</row>
    <row r="36" spans="1:60" outlineLevel="1" x14ac:dyDescent="0.2">
      <c r="A36" s="273"/>
      <c r="B36" s="214" t="s">
        <v>148</v>
      </c>
      <c r="C36" s="254"/>
      <c r="D36" s="258"/>
      <c r="E36" s="259"/>
      <c r="F36" s="260"/>
      <c r="G36" s="245"/>
      <c r="H36" s="242"/>
      <c r="I36" s="276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>
        <v>0</v>
      </c>
      <c r="AD36" s="203"/>
      <c r="AE36" s="203" t="s">
        <v>117</v>
      </c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</row>
    <row r="37" spans="1:60" outlineLevel="1" x14ac:dyDescent="0.2">
      <c r="A37" s="273"/>
      <c r="B37" s="214" t="s">
        <v>149</v>
      </c>
      <c r="C37" s="254"/>
      <c r="D37" s="258"/>
      <c r="E37" s="259"/>
      <c r="F37" s="260"/>
      <c r="G37" s="245"/>
      <c r="H37" s="242"/>
      <c r="I37" s="276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 t="s">
        <v>119</v>
      </c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</row>
    <row r="38" spans="1:60" outlineLevel="1" x14ac:dyDescent="0.2">
      <c r="A38" s="272">
        <v>8</v>
      </c>
      <c r="B38" s="218" t="s">
        <v>150</v>
      </c>
      <c r="C38" s="252" t="s">
        <v>151</v>
      </c>
      <c r="D38" s="223" t="s">
        <v>122</v>
      </c>
      <c r="E38" s="230">
        <v>244.86800000000002</v>
      </c>
      <c r="F38" s="240"/>
      <c r="G38" s="241">
        <f>ROUND(E38*F38,2)</f>
        <v>0</v>
      </c>
      <c r="H38" s="242" t="s">
        <v>123</v>
      </c>
      <c r="I38" s="276" t="s">
        <v>124</v>
      </c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 t="s">
        <v>115</v>
      </c>
      <c r="AF38" s="203"/>
      <c r="AG38" s="203"/>
      <c r="AH38" s="203"/>
      <c r="AI38" s="203"/>
      <c r="AJ38" s="203"/>
      <c r="AK38" s="203"/>
      <c r="AL38" s="203"/>
      <c r="AM38" s="203">
        <v>21</v>
      </c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</row>
    <row r="39" spans="1:60" ht="33.75" outlineLevel="1" x14ac:dyDescent="0.2">
      <c r="A39" s="273"/>
      <c r="B39" s="219"/>
      <c r="C39" s="256" t="s">
        <v>152</v>
      </c>
      <c r="D39" s="226"/>
      <c r="E39" s="233">
        <v>60.548000000000002</v>
      </c>
      <c r="F39" s="241"/>
      <c r="G39" s="241"/>
      <c r="H39" s="242"/>
      <c r="I39" s="276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 t="s">
        <v>135</v>
      </c>
      <c r="AF39" s="203">
        <v>0</v>
      </c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</row>
    <row r="40" spans="1:60" outlineLevel="1" x14ac:dyDescent="0.2">
      <c r="A40" s="273"/>
      <c r="B40" s="219"/>
      <c r="C40" s="256" t="s">
        <v>153</v>
      </c>
      <c r="D40" s="226"/>
      <c r="E40" s="233">
        <v>61.886000000000003</v>
      </c>
      <c r="F40" s="241"/>
      <c r="G40" s="241"/>
      <c r="H40" s="242"/>
      <c r="I40" s="276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 t="s">
        <v>135</v>
      </c>
      <c r="AF40" s="203">
        <v>0</v>
      </c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</row>
    <row r="41" spans="1:60" outlineLevel="1" x14ac:dyDescent="0.2">
      <c r="A41" s="273"/>
      <c r="B41" s="219"/>
      <c r="C41" s="256" t="s">
        <v>154</v>
      </c>
      <c r="D41" s="226"/>
      <c r="E41" s="233">
        <v>122.43400000000001</v>
      </c>
      <c r="F41" s="241"/>
      <c r="G41" s="241"/>
      <c r="H41" s="242"/>
      <c r="I41" s="276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 t="s">
        <v>135</v>
      </c>
      <c r="AF41" s="203">
        <v>0</v>
      </c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</row>
    <row r="42" spans="1:60" outlineLevel="1" x14ac:dyDescent="0.2">
      <c r="A42" s="273"/>
      <c r="B42" s="214" t="s">
        <v>155</v>
      </c>
      <c r="C42" s="254"/>
      <c r="D42" s="258"/>
      <c r="E42" s="259"/>
      <c r="F42" s="260"/>
      <c r="G42" s="245"/>
      <c r="H42" s="242"/>
      <c r="I42" s="276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>
        <v>0</v>
      </c>
      <c r="AD42" s="203"/>
      <c r="AE42" s="203" t="s">
        <v>117</v>
      </c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</row>
    <row r="43" spans="1:60" outlineLevel="1" x14ac:dyDescent="0.2">
      <c r="A43" s="272">
        <v>9</v>
      </c>
      <c r="B43" s="218" t="s">
        <v>156</v>
      </c>
      <c r="C43" s="252" t="s">
        <v>133</v>
      </c>
      <c r="D43" s="223" t="s">
        <v>122</v>
      </c>
      <c r="E43" s="230">
        <v>175.60000000000002</v>
      </c>
      <c r="F43" s="240"/>
      <c r="G43" s="241">
        <f>ROUND(E43*F43,2)</f>
        <v>0</v>
      </c>
      <c r="H43" s="242" t="s">
        <v>123</v>
      </c>
      <c r="I43" s="276" t="s">
        <v>124</v>
      </c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 t="s">
        <v>115</v>
      </c>
      <c r="AF43" s="203"/>
      <c r="AG43" s="203"/>
      <c r="AH43" s="203"/>
      <c r="AI43" s="203"/>
      <c r="AJ43" s="203"/>
      <c r="AK43" s="203"/>
      <c r="AL43" s="203"/>
      <c r="AM43" s="203">
        <v>21</v>
      </c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</row>
    <row r="44" spans="1:60" ht="22.5" outlineLevel="1" x14ac:dyDescent="0.2">
      <c r="A44" s="273"/>
      <c r="B44" s="219"/>
      <c r="C44" s="256" t="s">
        <v>157</v>
      </c>
      <c r="D44" s="226"/>
      <c r="E44" s="233">
        <v>87.800000000000011</v>
      </c>
      <c r="F44" s="241"/>
      <c r="G44" s="241"/>
      <c r="H44" s="242"/>
      <c r="I44" s="276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 t="s">
        <v>135</v>
      </c>
      <c r="AF44" s="203">
        <v>0</v>
      </c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</row>
    <row r="45" spans="1:60" outlineLevel="1" x14ac:dyDescent="0.2">
      <c r="A45" s="273"/>
      <c r="B45" s="219"/>
      <c r="C45" s="256" t="s">
        <v>158</v>
      </c>
      <c r="D45" s="226"/>
      <c r="E45" s="233">
        <v>87.800000000000011</v>
      </c>
      <c r="F45" s="241"/>
      <c r="G45" s="241"/>
      <c r="H45" s="242"/>
      <c r="I45" s="276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 t="s">
        <v>135</v>
      </c>
      <c r="AF45" s="203">
        <v>0</v>
      </c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</row>
    <row r="46" spans="1:60" x14ac:dyDescent="0.2">
      <c r="A46" s="271" t="s">
        <v>109</v>
      </c>
      <c r="B46" s="217" t="s">
        <v>54</v>
      </c>
      <c r="C46" s="251" t="s">
        <v>55</v>
      </c>
      <c r="D46" s="222"/>
      <c r="E46" s="229"/>
      <c r="F46" s="237">
        <f>SUM(G47:G51)</f>
        <v>0</v>
      </c>
      <c r="G46" s="238"/>
      <c r="H46" s="239"/>
      <c r="I46" s="275"/>
      <c r="AE46" t="s">
        <v>110</v>
      </c>
    </row>
    <row r="47" spans="1:60" outlineLevel="1" x14ac:dyDescent="0.2">
      <c r="A47" s="273"/>
      <c r="B47" s="213" t="s">
        <v>159</v>
      </c>
      <c r="C47" s="253"/>
      <c r="D47" s="224"/>
      <c r="E47" s="231"/>
      <c r="F47" s="243"/>
      <c r="G47" s="244"/>
      <c r="H47" s="242"/>
      <c r="I47" s="276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>
        <v>0</v>
      </c>
      <c r="AD47" s="203"/>
      <c r="AE47" s="203" t="s">
        <v>117</v>
      </c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</row>
    <row r="48" spans="1:60" outlineLevel="1" x14ac:dyDescent="0.2">
      <c r="A48" s="273"/>
      <c r="B48" s="214" t="s">
        <v>160</v>
      </c>
      <c r="C48" s="254"/>
      <c r="D48" s="258"/>
      <c r="E48" s="259"/>
      <c r="F48" s="260"/>
      <c r="G48" s="245"/>
      <c r="H48" s="242"/>
      <c r="I48" s="276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 t="s">
        <v>119</v>
      </c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</row>
    <row r="49" spans="1:60" ht="22.5" outlineLevel="1" x14ac:dyDescent="0.2">
      <c r="A49" s="272">
        <v>10</v>
      </c>
      <c r="B49" s="218" t="s">
        <v>161</v>
      </c>
      <c r="C49" s="252" t="s">
        <v>162</v>
      </c>
      <c r="D49" s="223" t="s">
        <v>122</v>
      </c>
      <c r="E49" s="230">
        <v>62.361200000000004</v>
      </c>
      <c r="F49" s="240"/>
      <c r="G49" s="241">
        <f>ROUND(E49*F49,2)</f>
        <v>0</v>
      </c>
      <c r="H49" s="242" t="s">
        <v>123</v>
      </c>
      <c r="I49" s="276" t="s">
        <v>124</v>
      </c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 t="s">
        <v>115</v>
      </c>
      <c r="AF49" s="203"/>
      <c r="AG49" s="203"/>
      <c r="AH49" s="203"/>
      <c r="AI49" s="203"/>
      <c r="AJ49" s="203"/>
      <c r="AK49" s="203"/>
      <c r="AL49" s="203"/>
      <c r="AM49" s="203">
        <v>21</v>
      </c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</row>
    <row r="50" spans="1:60" outlineLevel="1" x14ac:dyDescent="0.2">
      <c r="A50" s="273"/>
      <c r="B50" s="219"/>
      <c r="C50" s="256" t="s">
        <v>163</v>
      </c>
      <c r="D50" s="226"/>
      <c r="E50" s="233">
        <v>31.180600000000002</v>
      </c>
      <c r="F50" s="241"/>
      <c r="G50" s="241"/>
      <c r="H50" s="242"/>
      <c r="I50" s="276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 t="s">
        <v>135</v>
      </c>
      <c r="AF50" s="203">
        <v>0</v>
      </c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</row>
    <row r="51" spans="1:60" outlineLevel="1" x14ac:dyDescent="0.2">
      <c r="A51" s="273"/>
      <c r="B51" s="219"/>
      <c r="C51" s="256" t="s">
        <v>164</v>
      </c>
      <c r="D51" s="226"/>
      <c r="E51" s="233">
        <v>31.180600000000002</v>
      </c>
      <c r="F51" s="241"/>
      <c r="G51" s="241"/>
      <c r="H51" s="242"/>
      <c r="I51" s="276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 t="s">
        <v>135</v>
      </c>
      <c r="AF51" s="203">
        <v>0</v>
      </c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</row>
    <row r="52" spans="1:60" x14ac:dyDescent="0.2">
      <c r="A52" s="271" t="s">
        <v>109</v>
      </c>
      <c r="B52" s="217" t="s">
        <v>56</v>
      </c>
      <c r="C52" s="251" t="s">
        <v>57</v>
      </c>
      <c r="D52" s="222"/>
      <c r="E52" s="229"/>
      <c r="F52" s="237">
        <f>SUM(G53:G55)</f>
        <v>0</v>
      </c>
      <c r="G52" s="238"/>
      <c r="H52" s="239"/>
      <c r="I52" s="275"/>
      <c r="AE52" t="s">
        <v>110</v>
      </c>
    </row>
    <row r="53" spans="1:60" outlineLevel="1" x14ac:dyDescent="0.2">
      <c r="A53" s="273"/>
      <c r="B53" s="213" t="s">
        <v>165</v>
      </c>
      <c r="C53" s="253"/>
      <c r="D53" s="224"/>
      <c r="E53" s="231"/>
      <c r="F53" s="243"/>
      <c r="G53" s="244"/>
      <c r="H53" s="242"/>
      <c r="I53" s="276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>
        <v>0</v>
      </c>
      <c r="AD53" s="203"/>
      <c r="AE53" s="203" t="s">
        <v>117</v>
      </c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</row>
    <row r="54" spans="1:60" outlineLevel="1" x14ac:dyDescent="0.2">
      <c r="A54" s="272">
        <v>11</v>
      </c>
      <c r="B54" s="218" t="s">
        <v>166</v>
      </c>
      <c r="C54" s="252" t="s">
        <v>167</v>
      </c>
      <c r="D54" s="223" t="s">
        <v>122</v>
      </c>
      <c r="E54" s="230">
        <v>187.08360000000002</v>
      </c>
      <c r="F54" s="240"/>
      <c r="G54" s="241">
        <f>ROUND(E54*F54,2)</f>
        <v>0</v>
      </c>
      <c r="H54" s="242" t="s">
        <v>168</v>
      </c>
      <c r="I54" s="276" t="s">
        <v>124</v>
      </c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 t="s">
        <v>115</v>
      </c>
      <c r="AF54" s="203"/>
      <c r="AG54" s="203"/>
      <c r="AH54" s="203"/>
      <c r="AI54" s="203"/>
      <c r="AJ54" s="203"/>
      <c r="AK54" s="203"/>
      <c r="AL54" s="203"/>
      <c r="AM54" s="203">
        <v>21</v>
      </c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</row>
    <row r="55" spans="1:60" outlineLevel="1" x14ac:dyDescent="0.2">
      <c r="A55" s="273"/>
      <c r="B55" s="219"/>
      <c r="C55" s="256" t="s">
        <v>169</v>
      </c>
      <c r="D55" s="226"/>
      <c r="E55" s="233">
        <v>187.08360000000002</v>
      </c>
      <c r="F55" s="241"/>
      <c r="G55" s="241"/>
      <c r="H55" s="242"/>
      <c r="I55" s="276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 t="s">
        <v>135</v>
      </c>
      <c r="AF55" s="203">
        <v>0</v>
      </c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</row>
    <row r="56" spans="1:60" x14ac:dyDescent="0.2">
      <c r="A56" s="271" t="s">
        <v>109</v>
      </c>
      <c r="B56" s="217" t="s">
        <v>58</v>
      </c>
      <c r="C56" s="251" t="s">
        <v>59</v>
      </c>
      <c r="D56" s="222"/>
      <c r="E56" s="229"/>
      <c r="F56" s="237">
        <f>SUM(G57:G65)</f>
        <v>0</v>
      </c>
      <c r="G56" s="238"/>
      <c r="H56" s="239"/>
      <c r="I56" s="275"/>
      <c r="AE56" t="s">
        <v>110</v>
      </c>
    </row>
    <row r="57" spans="1:60" outlineLevel="1" x14ac:dyDescent="0.2">
      <c r="A57" s="273"/>
      <c r="B57" s="213" t="s">
        <v>170</v>
      </c>
      <c r="C57" s="253"/>
      <c r="D57" s="224"/>
      <c r="E57" s="231"/>
      <c r="F57" s="243"/>
      <c r="G57" s="244"/>
      <c r="H57" s="242"/>
      <c r="I57" s="276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>
        <v>0</v>
      </c>
      <c r="AD57" s="203"/>
      <c r="AE57" s="203" t="s">
        <v>117</v>
      </c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</row>
    <row r="58" spans="1:60" ht="22.5" outlineLevel="1" x14ac:dyDescent="0.2">
      <c r="A58" s="273"/>
      <c r="B58" s="214" t="s">
        <v>171</v>
      </c>
      <c r="C58" s="254"/>
      <c r="D58" s="258"/>
      <c r="E58" s="259"/>
      <c r="F58" s="260"/>
      <c r="G58" s="245"/>
      <c r="H58" s="242"/>
      <c r="I58" s="276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>
        <v>1</v>
      </c>
      <c r="AD58" s="203"/>
      <c r="AE58" s="203" t="s">
        <v>117</v>
      </c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6" t="str">
        <f>B58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58" s="203"/>
      <c r="BB58" s="203"/>
      <c r="BC58" s="203"/>
      <c r="BD58" s="203"/>
      <c r="BE58" s="203"/>
      <c r="BF58" s="203"/>
      <c r="BG58" s="203"/>
      <c r="BH58" s="203"/>
    </row>
    <row r="59" spans="1:60" outlineLevel="1" x14ac:dyDescent="0.2">
      <c r="A59" s="272">
        <v>12</v>
      </c>
      <c r="B59" s="218" t="s">
        <v>172</v>
      </c>
      <c r="C59" s="252" t="s">
        <v>173</v>
      </c>
      <c r="D59" s="223" t="s">
        <v>122</v>
      </c>
      <c r="E59" s="230">
        <v>59.21</v>
      </c>
      <c r="F59" s="240"/>
      <c r="G59" s="241">
        <f>ROUND(E59*F59,2)</f>
        <v>0</v>
      </c>
      <c r="H59" s="242" t="s">
        <v>123</v>
      </c>
      <c r="I59" s="276" t="s">
        <v>124</v>
      </c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 t="s">
        <v>115</v>
      </c>
      <c r="AF59" s="203"/>
      <c r="AG59" s="203"/>
      <c r="AH59" s="203"/>
      <c r="AI59" s="203"/>
      <c r="AJ59" s="203"/>
      <c r="AK59" s="203"/>
      <c r="AL59" s="203"/>
      <c r="AM59" s="203">
        <v>21</v>
      </c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</row>
    <row r="60" spans="1:60" outlineLevel="1" x14ac:dyDescent="0.2">
      <c r="A60" s="273"/>
      <c r="B60" s="219"/>
      <c r="C60" s="256" t="s">
        <v>174</v>
      </c>
      <c r="D60" s="226"/>
      <c r="E60" s="233">
        <v>29.605</v>
      </c>
      <c r="F60" s="241"/>
      <c r="G60" s="241"/>
      <c r="H60" s="242"/>
      <c r="I60" s="276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 t="s">
        <v>135</v>
      </c>
      <c r="AF60" s="203">
        <v>0</v>
      </c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</row>
    <row r="61" spans="1:60" outlineLevel="1" x14ac:dyDescent="0.2">
      <c r="A61" s="273"/>
      <c r="B61" s="219"/>
      <c r="C61" s="256" t="s">
        <v>136</v>
      </c>
      <c r="D61" s="226"/>
      <c r="E61" s="233">
        <v>29.605</v>
      </c>
      <c r="F61" s="241"/>
      <c r="G61" s="241"/>
      <c r="H61" s="242"/>
      <c r="I61" s="276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 t="s">
        <v>135</v>
      </c>
      <c r="AF61" s="203">
        <v>0</v>
      </c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</row>
    <row r="62" spans="1:60" outlineLevel="1" x14ac:dyDescent="0.2">
      <c r="A62" s="273"/>
      <c r="B62" s="214" t="s">
        <v>175</v>
      </c>
      <c r="C62" s="254"/>
      <c r="D62" s="258"/>
      <c r="E62" s="259"/>
      <c r="F62" s="260"/>
      <c r="G62" s="245"/>
      <c r="H62" s="242"/>
      <c r="I62" s="276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>
        <v>0</v>
      </c>
      <c r="AD62" s="203"/>
      <c r="AE62" s="203" t="s">
        <v>117</v>
      </c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</row>
    <row r="63" spans="1:60" outlineLevel="1" x14ac:dyDescent="0.2">
      <c r="A63" s="272">
        <v>13</v>
      </c>
      <c r="B63" s="218" t="s">
        <v>176</v>
      </c>
      <c r="C63" s="252" t="s">
        <v>177</v>
      </c>
      <c r="D63" s="223" t="s">
        <v>122</v>
      </c>
      <c r="E63" s="230">
        <v>1675.2600000000002</v>
      </c>
      <c r="F63" s="240"/>
      <c r="G63" s="241">
        <f>ROUND(E63*F63,2)</f>
        <v>0</v>
      </c>
      <c r="H63" s="242" t="s">
        <v>143</v>
      </c>
      <c r="I63" s="276" t="s">
        <v>124</v>
      </c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 t="s">
        <v>115</v>
      </c>
      <c r="AF63" s="203"/>
      <c r="AG63" s="203"/>
      <c r="AH63" s="203"/>
      <c r="AI63" s="203"/>
      <c r="AJ63" s="203"/>
      <c r="AK63" s="203"/>
      <c r="AL63" s="203"/>
      <c r="AM63" s="203">
        <v>21</v>
      </c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</row>
    <row r="64" spans="1:60" outlineLevel="1" x14ac:dyDescent="0.2">
      <c r="A64" s="273"/>
      <c r="B64" s="219"/>
      <c r="C64" s="256" t="s">
        <v>178</v>
      </c>
      <c r="D64" s="226"/>
      <c r="E64" s="233">
        <v>355.26000000000005</v>
      </c>
      <c r="F64" s="241"/>
      <c r="G64" s="241"/>
      <c r="H64" s="242"/>
      <c r="I64" s="276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 t="s">
        <v>135</v>
      </c>
      <c r="AF64" s="203">
        <v>0</v>
      </c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</row>
    <row r="65" spans="1:60" outlineLevel="1" x14ac:dyDescent="0.2">
      <c r="A65" s="273"/>
      <c r="B65" s="219"/>
      <c r="C65" s="256" t="s">
        <v>179</v>
      </c>
      <c r="D65" s="226"/>
      <c r="E65" s="233">
        <v>1320</v>
      </c>
      <c r="F65" s="241"/>
      <c r="G65" s="241"/>
      <c r="H65" s="242"/>
      <c r="I65" s="276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 t="s">
        <v>135</v>
      </c>
      <c r="AF65" s="203">
        <v>0</v>
      </c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</row>
    <row r="66" spans="1:60" x14ac:dyDescent="0.2">
      <c r="A66" s="271" t="s">
        <v>109</v>
      </c>
      <c r="B66" s="217" t="s">
        <v>60</v>
      </c>
      <c r="C66" s="251" t="s">
        <v>61</v>
      </c>
      <c r="D66" s="222"/>
      <c r="E66" s="229"/>
      <c r="F66" s="237">
        <f>SUM(G67:G103)</f>
        <v>0</v>
      </c>
      <c r="G66" s="238"/>
      <c r="H66" s="239"/>
      <c r="I66" s="275"/>
      <c r="AE66" t="s">
        <v>110</v>
      </c>
    </row>
    <row r="67" spans="1:60" outlineLevel="1" x14ac:dyDescent="0.2">
      <c r="A67" s="273"/>
      <c r="B67" s="213" t="s">
        <v>180</v>
      </c>
      <c r="C67" s="253"/>
      <c r="D67" s="224"/>
      <c r="E67" s="231"/>
      <c r="F67" s="243"/>
      <c r="G67" s="244"/>
      <c r="H67" s="242"/>
      <c r="I67" s="276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>
        <v>0</v>
      </c>
      <c r="AD67" s="203"/>
      <c r="AE67" s="203" t="s">
        <v>117</v>
      </c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</row>
    <row r="68" spans="1:60" outlineLevel="1" x14ac:dyDescent="0.2">
      <c r="A68" s="273"/>
      <c r="B68" s="214" t="s">
        <v>181</v>
      </c>
      <c r="C68" s="254"/>
      <c r="D68" s="258"/>
      <c r="E68" s="259"/>
      <c r="F68" s="260"/>
      <c r="G68" s="245"/>
      <c r="H68" s="242"/>
      <c r="I68" s="276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 t="s">
        <v>119</v>
      </c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</row>
    <row r="69" spans="1:60" outlineLevel="1" x14ac:dyDescent="0.2">
      <c r="A69" s="272">
        <v>14</v>
      </c>
      <c r="B69" s="218" t="s">
        <v>182</v>
      </c>
      <c r="C69" s="252" t="s">
        <v>183</v>
      </c>
      <c r="D69" s="223" t="s">
        <v>122</v>
      </c>
      <c r="E69" s="230">
        <v>62.601200000000006</v>
      </c>
      <c r="F69" s="240"/>
      <c r="G69" s="241">
        <f>ROUND(E69*F69,2)</f>
        <v>0</v>
      </c>
      <c r="H69" s="242" t="s">
        <v>184</v>
      </c>
      <c r="I69" s="276" t="s">
        <v>124</v>
      </c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 t="s">
        <v>115</v>
      </c>
      <c r="AF69" s="203"/>
      <c r="AG69" s="203"/>
      <c r="AH69" s="203"/>
      <c r="AI69" s="203"/>
      <c r="AJ69" s="203"/>
      <c r="AK69" s="203"/>
      <c r="AL69" s="203"/>
      <c r="AM69" s="203">
        <v>21</v>
      </c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</row>
    <row r="70" spans="1:60" outlineLevel="1" x14ac:dyDescent="0.2">
      <c r="A70" s="273"/>
      <c r="B70" s="219"/>
      <c r="C70" s="256" t="s">
        <v>185</v>
      </c>
      <c r="D70" s="226"/>
      <c r="E70" s="233">
        <v>15.899000000000001</v>
      </c>
      <c r="F70" s="241"/>
      <c r="G70" s="241"/>
      <c r="H70" s="242"/>
      <c r="I70" s="276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 t="s">
        <v>135</v>
      </c>
      <c r="AF70" s="203">
        <v>0</v>
      </c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</row>
    <row r="71" spans="1:60" outlineLevel="1" x14ac:dyDescent="0.2">
      <c r="A71" s="273"/>
      <c r="B71" s="219"/>
      <c r="C71" s="256" t="s">
        <v>186</v>
      </c>
      <c r="D71" s="226"/>
      <c r="E71" s="233">
        <v>15.4016</v>
      </c>
      <c r="F71" s="241"/>
      <c r="G71" s="241"/>
      <c r="H71" s="242"/>
      <c r="I71" s="276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 t="s">
        <v>135</v>
      </c>
      <c r="AF71" s="203">
        <v>0</v>
      </c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</row>
    <row r="72" spans="1:60" outlineLevel="1" x14ac:dyDescent="0.2">
      <c r="A72" s="273"/>
      <c r="B72" s="219"/>
      <c r="C72" s="256" t="s">
        <v>187</v>
      </c>
      <c r="D72" s="226"/>
      <c r="E72" s="233">
        <v>31.300600000000003</v>
      </c>
      <c r="F72" s="241"/>
      <c r="G72" s="241"/>
      <c r="H72" s="242"/>
      <c r="I72" s="276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 t="s">
        <v>135</v>
      </c>
      <c r="AF72" s="203">
        <v>0</v>
      </c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</row>
    <row r="73" spans="1:60" outlineLevel="1" x14ac:dyDescent="0.2">
      <c r="A73" s="273"/>
      <c r="B73" s="214" t="s">
        <v>188</v>
      </c>
      <c r="C73" s="254"/>
      <c r="D73" s="258"/>
      <c r="E73" s="259"/>
      <c r="F73" s="260"/>
      <c r="G73" s="245"/>
      <c r="H73" s="242"/>
      <c r="I73" s="276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>
        <v>0</v>
      </c>
      <c r="AD73" s="203"/>
      <c r="AE73" s="203" t="s">
        <v>117</v>
      </c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</row>
    <row r="74" spans="1:60" outlineLevel="1" x14ac:dyDescent="0.2">
      <c r="A74" s="273"/>
      <c r="B74" s="214" t="s">
        <v>189</v>
      </c>
      <c r="C74" s="254"/>
      <c r="D74" s="258"/>
      <c r="E74" s="259"/>
      <c r="F74" s="260"/>
      <c r="G74" s="245"/>
      <c r="H74" s="242"/>
      <c r="I74" s="276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 t="s">
        <v>119</v>
      </c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</row>
    <row r="75" spans="1:60" outlineLevel="1" x14ac:dyDescent="0.2">
      <c r="A75" s="272">
        <v>15</v>
      </c>
      <c r="B75" s="218" t="s">
        <v>190</v>
      </c>
      <c r="C75" s="252" t="s">
        <v>191</v>
      </c>
      <c r="D75" s="223" t="s">
        <v>192</v>
      </c>
      <c r="E75" s="230">
        <v>18</v>
      </c>
      <c r="F75" s="240"/>
      <c r="G75" s="241">
        <f>ROUND(E75*F75,2)</f>
        <v>0</v>
      </c>
      <c r="H75" s="242" t="s">
        <v>184</v>
      </c>
      <c r="I75" s="276" t="s">
        <v>124</v>
      </c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 t="s">
        <v>115</v>
      </c>
      <c r="AF75" s="203"/>
      <c r="AG75" s="203"/>
      <c r="AH75" s="203"/>
      <c r="AI75" s="203"/>
      <c r="AJ75" s="203"/>
      <c r="AK75" s="203"/>
      <c r="AL75" s="203"/>
      <c r="AM75" s="203">
        <v>21</v>
      </c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</row>
    <row r="76" spans="1:60" outlineLevel="1" x14ac:dyDescent="0.2">
      <c r="A76" s="273"/>
      <c r="B76" s="219"/>
      <c r="C76" s="256" t="s">
        <v>193</v>
      </c>
      <c r="D76" s="226"/>
      <c r="E76" s="233">
        <v>9</v>
      </c>
      <c r="F76" s="241"/>
      <c r="G76" s="241"/>
      <c r="H76" s="242"/>
      <c r="I76" s="276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 t="s">
        <v>135</v>
      </c>
      <c r="AF76" s="203">
        <v>0</v>
      </c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</row>
    <row r="77" spans="1:60" outlineLevel="1" x14ac:dyDescent="0.2">
      <c r="A77" s="273"/>
      <c r="B77" s="219"/>
      <c r="C77" s="256" t="s">
        <v>194</v>
      </c>
      <c r="D77" s="226"/>
      <c r="E77" s="233">
        <v>9</v>
      </c>
      <c r="F77" s="241"/>
      <c r="G77" s="241"/>
      <c r="H77" s="242"/>
      <c r="I77" s="276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 t="s">
        <v>135</v>
      </c>
      <c r="AF77" s="203">
        <v>0</v>
      </c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</row>
    <row r="78" spans="1:60" outlineLevel="1" x14ac:dyDescent="0.2">
      <c r="A78" s="273"/>
      <c r="B78" s="214" t="s">
        <v>195</v>
      </c>
      <c r="C78" s="254"/>
      <c r="D78" s="258"/>
      <c r="E78" s="259"/>
      <c r="F78" s="260"/>
      <c r="G78" s="245"/>
      <c r="H78" s="242"/>
      <c r="I78" s="276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>
        <v>0</v>
      </c>
      <c r="AD78" s="203"/>
      <c r="AE78" s="203" t="s">
        <v>117</v>
      </c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</row>
    <row r="79" spans="1:60" outlineLevel="1" x14ac:dyDescent="0.2">
      <c r="A79" s="273"/>
      <c r="B79" s="214" t="s">
        <v>196</v>
      </c>
      <c r="C79" s="254"/>
      <c r="D79" s="258"/>
      <c r="E79" s="259"/>
      <c r="F79" s="260"/>
      <c r="G79" s="245"/>
      <c r="H79" s="242"/>
      <c r="I79" s="276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>
        <v>1</v>
      </c>
      <c r="AD79" s="203"/>
      <c r="AE79" s="203" t="s">
        <v>117</v>
      </c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</row>
    <row r="80" spans="1:60" outlineLevel="1" x14ac:dyDescent="0.2">
      <c r="A80" s="272">
        <v>16</v>
      </c>
      <c r="B80" s="218" t="s">
        <v>197</v>
      </c>
      <c r="C80" s="252" t="s">
        <v>198</v>
      </c>
      <c r="D80" s="223" t="s">
        <v>142</v>
      </c>
      <c r="E80" s="230">
        <v>40</v>
      </c>
      <c r="F80" s="240"/>
      <c r="G80" s="241">
        <f>ROUND(E80*F80,2)</f>
        <v>0</v>
      </c>
      <c r="H80" s="242" t="s">
        <v>184</v>
      </c>
      <c r="I80" s="276" t="s">
        <v>124</v>
      </c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 t="s">
        <v>115</v>
      </c>
      <c r="AF80" s="203"/>
      <c r="AG80" s="203"/>
      <c r="AH80" s="203"/>
      <c r="AI80" s="203"/>
      <c r="AJ80" s="203"/>
      <c r="AK80" s="203"/>
      <c r="AL80" s="203"/>
      <c r="AM80" s="203">
        <v>21</v>
      </c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</row>
    <row r="81" spans="1:60" ht="22.5" outlineLevel="1" x14ac:dyDescent="0.2">
      <c r="A81" s="273"/>
      <c r="B81" s="219"/>
      <c r="C81" s="255" t="s">
        <v>199</v>
      </c>
      <c r="D81" s="225"/>
      <c r="E81" s="232"/>
      <c r="F81" s="246"/>
      <c r="G81" s="246"/>
      <c r="H81" s="242"/>
      <c r="I81" s="276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 t="s">
        <v>126</v>
      </c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60" outlineLevel="1" x14ac:dyDescent="0.2">
      <c r="A82" s="273"/>
      <c r="B82" s="219"/>
      <c r="C82" s="256" t="s">
        <v>200</v>
      </c>
      <c r="D82" s="226"/>
      <c r="E82" s="233">
        <v>18</v>
      </c>
      <c r="F82" s="241"/>
      <c r="G82" s="241"/>
      <c r="H82" s="242"/>
      <c r="I82" s="276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 t="s">
        <v>135</v>
      </c>
      <c r="AF82" s="203">
        <v>0</v>
      </c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60" outlineLevel="1" x14ac:dyDescent="0.2">
      <c r="A83" s="273"/>
      <c r="B83" s="219"/>
      <c r="C83" s="256" t="s">
        <v>201</v>
      </c>
      <c r="D83" s="226"/>
      <c r="E83" s="233">
        <v>22</v>
      </c>
      <c r="F83" s="241"/>
      <c r="G83" s="241"/>
      <c r="H83" s="242"/>
      <c r="I83" s="276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 t="s">
        <v>135</v>
      </c>
      <c r="AF83" s="203">
        <v>0</v>
      </c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60" outlineLevel="1" x14ac:dyDescent="0.2">
      <c r="A84" s="273"/>
      <c r="B84" s="214" t="s">
        <v>195</v>
      </c>
      <c r="C84" s="254"/>
      <c r="D84" s="258"/>
      <c r="E84" s="259"/>
      <c r="F84" s="260"/>
      <c r="G84" s="245"/>
      <c r="H84" s="242"/>
      <c r="I84" s="276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>
        <v>0</v>
      </c>
      <c r="AD84" s="203"/>
      <c r="AE84" s="203" t="s">
        <v>117</v>
      </c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60" outlineLevel="1" x14ac:dyDescent="0.2">
      <c r="A85" s="273"/>
      <c r="B85" s="214" t="s">
        <v>196</v>
      </c>
      <c r="C85" s="254"/>
      <c r="D85" s="258"/>
      <c r="E85" s="259"/>
      <c r="F85" s="260"/>
      <c r="G85" s="245"/>
      <c r="H85" s="242"/>
      <c r="I85" s="276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>
        <v>1</v>
      </c>
      <c r="AD85" s="203"/>
      <c r="AE85" s="203" t="s">
        <v>117</v>
      </c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60" outlineLevel="1" x14ac:dyDescent="0.2">
      <c r="A86" s="272">
        <v>17</v>
      </c>
      <c r="B86" s="218" t="s">
        <v>202</v>
      </c>
      <c r="C86" s="252" t="s">
        <v>203</v>
      </c>
      <c r="D86" s="223" t="s">
        <v>142</v>
      </c>
      <c r="E86" s="230">
        <v>12</v>
      </c>
      <c r="F86" s="240"/>
      <c r="G86" s="241">
        <f>ROUND(E86*F86,2)</f>
        <v>0</v>
      </c>
      <c r="H86" s="242" t="s">
        <v>184</v>
      </c>
      <c r="I86" s="276" t="s">
        <v>124</v>
      </c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 t="s">
        <v>115</v>
      </c>
      <c r="AF86" s="203"/>
      <c r="AG86" s="203"/>
      <c r="AH86" s="203"/>
      <c r="AI86" s="203"/>
      <c r="AJ86" s="203"/>
      <c r="AK86" s="203"/>
      <c r="AL86" s="203"/>
      <c r="AM86" s="203">
        <v>21</v>
      </c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60" ht="22.5" outlineLevel="1" x14ac:dyDescent="0.2">
      <c r="A87" s="273"/>
      <c r="B87" s="219"/>
      <c r="C87" s="255" t="s">
        <v>199</v>
      </c>
      <c r="D87" s="225"/>
      <c r="E87" s="232"/>
      <c r="F87" s="246"/>
      <c r="G87" s="246"/>
      <c r="H87" s="242"/>
      <c r="I87" s="276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 t="s">
        <v>126</v>
      </c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60" outlineLevel="1" x14ac:dyDescent="0.2">
      <c r="A88" s="273"/>
      <c r="B88" s="219"/>
      <c r="C88" s="256" t="s">
        <v>204</v>
      </c>
      <c r="D88" s="226"/>
      <c r="E88" s="233">
        <v>12</v>
      </c>
      <c r="F88" s="241"/>
      <c r="G88" s="241"/>
      <c r="H88" s="242"/>
      <c r="I88" s="276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 t="s">
        <v>135</v>
      </c>
      <c r="AF88" s="203">
        <v>0</v>
      </c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60" outlineLevel="1" x14ac:dyDescent="0.2">
      <c r="A89" s="273"/>
      <c r="B89" s="214" t="s">
        <v>195</v>
      </c>
      <c r="C89" s="254"/>
      <c r="D89" s="258"/>
      <c r="E89" s="259"/>
      <c r="F89" s="260"/>
      <c r="G89" s="245"/>
      <c r="H89" s="242"/>
      <c r="I89" s="276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>
        <v>0</v>
      </c>
      <c r="AD89" s="203"/>
      <c r="AE89" s="203" t="s">
        <v>117</v>
      </c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60" outlineLevel="1" x14ac:dyDescent="0.2">
      <c r="A90" s="273"/>
      <c r="B90" s="214" t="s">
        <v>196</v>
      </c>
      <c r="C90" s="254"/>
      <c r="D90" s="258"/>
      <c r="E90" s="259"/>
      <c r="F90" s="260"/>
      <c r="G90" s="245"/>
      <c r="H90" s="242"/>
      <c r="I90" s="276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>
        <v>1</v>
      </c>
      <c r="AD90" s="203"/>
      <c r="AE90" s="203" t="s">
        <v>117</v>
      </c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60" outlineLevel="1" x14ac:dyDescent="0.2">
      <c r="A91" s="272">
        <v>18</v>
      </c>
      <c r="B91" s="218" t="s">
        <v>205</v>
      </c>
      <c r="C91" s="252" t="s">
        <v>206</v>
      </c>
      <c r="D91" s="223" t="s">
        <v>142</v>
      </c>
      <c r="E91" s="230">
        <v>26</v>
      </c>
      <c r="F91" s="240"/>
      <c r="G91" s="241">
        <f>ROUND(E91*F91,2)</f>
        <v>0</v>
      </c>
      <c r="H91" s="242" t="s">
        <v>184</v>
      </c>
      <c r="I91" s="276" t="s">
        <v>124</v>
      </c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 t="s">
        <v>115</v>
      </c>
      <c r="AF91" s="203"/>
      <c r="AG91" s="203"/>
      <c r="AH91" s="203"/>
      <c r="AI91" s="203"/>
      <c r="AJ91" s="203"/>
      <c r="AK91" s="203"/>
      <c r="AL91" s="203"/>
      <c r="AM91" s="203">
        <v>21</v>
      </c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60" ht="22.5" outlineLevel="1" x14ac:dyDescent="0.2">
      <c r="A92" s="273"/>
      <c r="B92" s="219"/>
      <c r="C92" s="255" t="s">
        <v>199</v>
      </c>
      <c r="D92" s="225"/>
      <c r="E92" s="232"/>
      <c r="F92" s="246"/>
      <c r="G92" s="246"/>
      <c r="H92" s="242"/>
      <c r="I92" s="276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 t="s">
        <v>126</v>
      </c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</row>
    <row r="93" spans="1:60" outlineLevel="1" x14ac:dyDescent="0.2">
      <c r="A93" s="273"/>
      <c r="B93" s="219"/>
      <c r="C93" s="256" t="s">
        <v>207</v>
      </c>
      <c r="D93" s="226"/>
      <c r="E93" s="233">
        <v>18</v>
      </c>
      <c r="F93" s="241"/>
      <c r="G93" s="241"/>
      <c r="H93" s="242"/>
      <c r="I93" s="276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 t="s">
        <v>135</v>
      </c>
      <c r="AF93" s="203">
        <v>0</v>
      </c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</row>
    <row r="94" spans="1:60" outlineLevel="1" x14ac:dyDescent="0.2">
      <c r="A94" s="273"/>
      <c r="B94" s="219"/>
      <c r="C94" s="256" t="s">
        <v>208</v>
      </c>
      <c r="D94" s="226"/>
      <c r="E94" s="233">
        <v>8</v>
      </c>
      <c r="F94" s="241"/>
      <c r="G94" s="241"/>
      <c r="H94" s="242"/>
      <c r="I94" s="276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 t="s">
        <v>135</v>
      </c>
      <c r="AF94" s="203">
        <v>0</v>
      </c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</row>
    <row r="95" spans="1:60" outlineLevel="1" x14ac:dyDescent="0.2">
      <c r="A95" s="273"/>
      <c r="B95" s="214" t="s">
        <v>209</v>
      </c>
      <c r="C95" s="254"/>
      <c r="D95" s="258"/>
      <c r="E95" s="259"/>
      <c r="F95" s="260"/>
      <c r="G95" s="245"/>
      <c r="H95" s="242"/>
      <c r="I95" s="276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>
        <v>0</v>
      </c>
      <c r="AD95" s="203"/>
      <c r="AE95" s="203" t="s">
        <v>117</v>
      </c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</row>
    <row r="96" spans="1:60" outlineLevel="1" x14ac:dyDescent="0.2">
      <c r="A96" s="273"/>
      <c r="B96" s="214" t="s">
        <v>210</v>
      </c>
      <c r="C96" s="254"/>
      <c r="D96" s="258"/>
      <c r="E96" s="259"/>
      <c r="F96" s="260"/>
      <c r="G96" s="245"/>
      <c r="H96" s="242"/>
      <c r="I96" s="276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 t="s">
        <v>119</v>
      </c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</row>
    <row r="97" spans="1:60" outlineLevel="1" x14ac:dyDescent="0.2">
      <c r="A97" s="273"/>
      <c r="B97" s="214" t="s">
        <v>211</v>
      </c>
      <c r="C97" s="254"/>
      <c r="D97" s="258"/>
      <c r="E97" s="259"/>
      <c r="F97" s="260"/>
      <c r="G97" s="245"/>
      <c r="H97" s="242"/>
      <c r="I97" s="276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>
        <v>1</v>
      </c>
      <c r="AD97" s="203"/>
      <c r="AE97" s="203" t="s">
        <v>117</v>
      </c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</row>
    <row r="98" spans="1:60" outlineLevel="1" x14ac:dyDescent="0.2">
      <c r="A98" s="272">
        <v>19</v>
      </c>
      <c r="B98" s="218" t="s">
        <v>212</v>
      </c>
      <c r="C98" s="252" t="s">
        <v>213</v>
      </c>
      <c r="D98" s="223" t="s">
        <v>122</v>
      </c>
      <c r="E98" s="230">
        <v>244.86800000000002</v>
      </c>
      <c r="F98" s="240"/>
      <c r="G98" s="241">
        <f>ROUND(E98*F98,2)</f>
        <v>0</v>
      </c>
      <c r="H98" s="242" t="s">
        <v>184</v>
      </c>
      <c r="I98" s="276" t="s">
        <v>124</v>
      </c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 t="s">
        <v>115</v>
      </c>
      <c r="AF98" s="203"/>
      <c r="AG98" s="203"/>
      <c r="AH98" s="203"/>
      <c r="AI98" s="203"/>
      <c r="AJ98" s="203"/>
      <c r="AK98" s="203"/>
      <c r="AL98" s="203"/>
      <c r="AM98" s="203">
        <v>21</v>
      </c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</row>
    <row r="99" spans="1:60" ht="22.5" outlineLevel="1" x14ac:dyDescent="0.2">
      <c r="A99" s="273"/>
      <c r="B99" s="219"/>
      <c r="C99" s="256" t="s">
        <v>214</v>
      </c>
      <c r="D99" s="226"/>
      <c r="E99" s="233">
        <v>60.548000000000002</v>
      </c>
      <c r="F99" s="241"/>
      <c r="G99" s="241"/>
      <c r="H99" s="242"/>
      <c r="I99" s="276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 t="s">
        <v>135</v>
      </c>
      <c r="AF99" s="203">
        <v>0</v>
      </c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</row>
    <row r="100" spans="1:60" outlineLevel="1" x14ac:dyDescent="0.2">
      <c r="A100" s="273"/>
      <c r="B100" s="219"/>
      <c r="C100" s="256" t="s">
        <v>153</v>
      </c>
      <c r="D100" s="226"/>
      <c r="E100" s="233">
        <v>61.886000000000003</v>
      </c>
      <c r="F100" s="241"/>
      <c r="G100" s="241"/>
      <c r="H100" s="242"/>
      <c r="I100" s="276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 t="s">
        <v>135</v>
      </c>
      <c r="AF100" s="203">
        <v>0</v>
      </c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</row>
    <row r="101" spans="1:60" outlineLevel="1" x14ac:dyDescent="0.2">
      <c r="A101" s="273"/>
      <c r="B101" s="219"/>
      <c r="C101" s="256" t="s">
        <v>154</v>
      </c>
      <c r="D101" s="226"/>
      <c r="E101" s="233">
        <v>122.43400000000001</v>
      </c>
      <c r="F101" s="241"/>
      <c r="G101" s="241"/>
      <c r="H101" s="242"/>
      <c r="I101" s="276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 t="s">
        <v>135</v>
      </c>
      <c r="AF101" s="203">
        <v>0</v>
      </c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</row>
    <row r="102" spans="1:60" outlineLevel="1" x14ac:dyDescent="0.2">
      <c r="A102" s="273"/>
      <c r="B102" s="214" t="s">
        <v>215</v>
      </c>
      <c r="C102" s="254"/>
      <c r="D102" s="258"/>
      <c r="E102" s="259"/>
      <c r="F102" s="260"/>
      <c r="G102" s="245"/>
      <c r="H102" s="242"/>
      <c r="I102" s="276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>
        <v>0</v>
      </c>
      <c r="AD102" s="203"/>
      <c r="AE102" s="203" t="s">
        <v>117</v>
      </c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</row>
    <row r="103" spans="1:60" outlineLevel="1" x14ac:dyDescent="0.2">
      <c r="A103" s="272">
        <v>20</v>
      </c>
      <c r="B103" s="218" t="s">
        <v>216</v>
      </c>
      <c r="C103" s="252" t="s">
        <v>217</v>
      </c>
      <c r="D103" s="223" t="s">
        <v>218</v>
      </c>
      <c r="E103" s="230">
        <v>10</v>
      </c>
      <c r="F103" s="240"/>
      <c r="G103" s="241">
        <f>ROUND(E103*F103,2)</f>
        <v>0</v>
      </c>
      <c r="H103" s="242" t="s">
        <v>184</v>
      </c>
      <c r="I103" s="276" t="s">
        <v>124</v>
      </c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 t="s">
        <v>115</v>
      </c>
      <c r="AF103" s="203"/>
      <c r="AG103" s="203"/>
      <c r="AH103" s="203"/>
      <c r="AI103" s="203"/>
      <c r="AJ103" s="203"/>
      <c r="AK103" s="203"/>
      <c r="AL103" s="203"/>
      <c r="AM103" s="203">
        <v>21</v>
      </c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</row>
    <row r="104" spans="1:60" x14ac:dyDescent="0.2">
      <c r="A104" s="271" t="s">
        <v>109</v>
      </c>
      <c r="B104" s="217" t="s">
        <v>62</v>
      </c>
      <c r="C104" s="251" t="s">
        <v>63</v>
      </c>
      <c r="D104" s="222"/>
      <c r="E104" s="229"/>
      <c r="F104" s="237">
        <f>SUM(G105:G105)</f>
        <v>0</v>
      </c>
      <c r="G104" s="238"/>
      <c r="H104" s="239"/>
      <c r="I104" s="275"/>
      <c r="AE104" t="s">
        <v>110</v>
      </c>
    </row>
    <row r="105" spans="1:60" outlineLevel="1" x14ac:dyDescent="0.2">
      <c r="A105" s="272">
        <v>21</v>
      </c>
      <c r="B105" s="218" t="s">
        <v>219</v>
      </c>
      <c r="C105" s="252" t="s">
        <v>220</v>
      </c>
      <c r="D105" s="223" t="s">
        <v>221</v>
      </c>
      <c r="E105" s="230">
        <v>12.200420000000001</v>
      </c>
      <c r="F105" s="240"/>
      <c r="G105" s="241">
        <f>ROUND(E105*F105,2)</f>
        <v>0</v>
      </c>
      <c r="H105" s="242"/>
      <c r="I105" s="276" t="s">
        <v>222</v>
      </c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 t="s">
        <v>223</v>
      </c>
      <c r="AF105" s="203"/>
      <c r="AG105" s="203"/>
      <c r="AH105" s="203"/>
      <c r="AI105" s="203"/>
      <c r="AJ105" s="203"/>
      <c r="AK105" s="203"/>
      <c r="AL105" s="203"/>
      <c r="AM105" s="203">
        <v>21</v>
      </c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</row>
    <row r="106" spans="1:60" x14ac:dyDescent="0.2">
      <c r="A106" s="271" t="s">
        <v>109</v>
      </c>
      <c r="B106" s="217" t="s">
        <v>64</v>
      </c>
      <c r="C106" s="251" t="s">
        <v>65</v>
      </c>
      <c r="D106" s="222"/>
      <c r="E106" s="229"/>
      <c r="F106" s="237">
        <f>SUM(G107:G126)</f>
        <v>0</v>
      </c>
      <c r="G106" s="238"/>
      <c r="H106" s="239"/>
      <c r="I106" s="275"/>
      <c r="AE106" t="s">
        <v>110</v>
      </c>
    </row>
    <row r="107" spans="1:60" outlineLevel="1" x14ac:dyDescent="0.2">
      <c r="A107" s="273"/>
      <c r="B107" s="213" t="s">
        <v>224</v>
      </c>
      <c r="C107" s="253"/>
      <c r="D107" s="224"/>
      <c r="E107" s="231"/>
      <c r="F107" s="243"/>
      <c r="G107" s="244"/>
      <c r="H107" s="242"/>
      <c r="I107" s="276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>
        <v>0</v>
      </c>
      <c r="AD107" s="203"/>
      <c r="AE107" s="203" t="s">
        <v>117</v>
      </c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</row>
    <row r="108" spans="1:60" outlineLevel="1" x14ac:dyDescent="0.2">
      <c r="A108" s="273"/>
      <c r="B108" s="214" t="s">
        <v>225</v>
      </c>
      <c r="C108" s="254"/>
      <c r="D108" s="258"/>
      <c r="E108" s="259"/>
      <c r="F108" s="260"/>
      <c r="G108" s="245"/>
      <c r="H108" s="242"/>
      <c r="I108" s="276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 t="s">
        <v>119</v>
      </c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</row>
    <row r="109" spans="1:60" outlineLevel="1" x14ac:dyDescent="0.2">
      <c r="A109" s="272">
        <v>22</v>
      </c>
      <c r="B109" s="218" t="s">
        <v>226</v>
      </c>
      <c r="C109" s="252" t="s">
        <v>227</v>
      </c>
      <c r="D109" s="223" t="s">
        <v>142</v>
      </c>
      <c r="E109" s="230">
        <v>3</v>
      </c>
      <c r="F109" s="240"/>
      <c r="G109" s="241">
        <f>ROUND(E109*F109,2)</f>
        <v>0</v>
      </c>
      <c r="H109" s="242" t="s">
        <v>228</v>
      </c>
      <c r="I109" s="276" t="s">
        <v>124</v>
      </c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 t="s">
        <v>115</v>
      </c>
      <c r="AF109" s="203"/>
      <c r="AG109" s="203"/>
      <c r="AH109" s="203"/>
      <c r="AI109" s="203"/>
      <c r="AJ109" s="203"/>
      <c r="AK109" s="203"/>
      <c r="AL109" s="203"/>
      <c r="AM109" s="203">
        <v>21</v>
      </c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</row>
    <row r="110" spans="1:60" outlineLevel="1" x14ac:dyDescent="0.2">
      <c r="A110" s="272">
        <v>23</v>
      </c>
      <c r="B110" s="218" t="s">
        <v>229</v>
      </c>
      <c r="C110" s="252" t="s">
        <v>230</v>
      </c>
      <c r="D110" s="223" t="s">
        <v>142</v>
      </c>
      <c r="E110" s="230">
        <v>10</v>
      </c>
      <c r="F110" s="240"/>
      <c r="G110" s="241">
        <f>ROUND(E110*F110,2)</f>
        <v>0</v>
      </c>
      <c r="H110" s="242" t="s">
        <v>228</v>
      </c>
      <c r="I110" s="276" t="s">
        <v>124</v>
      </c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 t="s">
        <v>115</v>
      </c>
      <c r="AF110" s="203"/>
      <c r="AG110" s="203"/>
      <c r="AH110" s="203"/>
      <c r="AI110" s="203"/>
      <c r="AJ110" s="203"/>
      <c r="AK110" s="203"/>
      <c r="AL110" s="203"/>
      <c r="AM110" s="203">
        <v>21</v>
      </c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</row>
    <row r="111" spans="1:60" outlineLevel="1" x14ac:dyDescent="0.2">
      <c r="A111" s="272">
        <v>24</v>
      </c>
      <c r="B111" s="218" t="s">
        <v>231</v>
      </c>
      <c r="C111" s="252" t="s">
        <v>232</v>
      </c>
      <c r="D111" s="223" t="s">
        <v>142</v>
      </c>
      <c r="E111" s="230">
        <v>9.5</v>
      </c>
      <c r="F111" s="240"/>
      <c r="G111" s="241">
        <f>ROUND(E111*F111,2)</f>
        <v>0</v>
      </c>
      <c r="H111" s="242" t="s">
        <v>228</v>
      </c>
      <c r="I111" s="276" t="s">
        <v>124</v>
      </c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 t="s">
        <v>115</v>
      </c>
      <c r="AF111" s="203"/>
      <c r="AG111" s="203"/>
      <c r="AH111" s="203"/>
      <c r="AI111" s="203"/>
      <c r="AJ111" s="203"/>
      <c r="AK111" s="203"/>
      <c r="AL111" s="203"/>
      <c r="AM111" s="203">
        <v>21</v>
      </c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</row>
    <row r="112" spans="1:60" outlineLevel="1" x14ac:dyDescent="0.2">
      <c r="A112" s="273"/>
      <c r="B112" s="214" t="s">
        <v>233</v>
      </c>
      <c r="C112" s="254"/>
      <c r="D112" s="258"/>
      <c r="E112" s="259"/>
      <c r="F112" s="260"/>
      <c r="G112" s="245"/>
      <c r="H112" s="242"/>
      <c r="I112" s="276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>
        <v>0</v>
      </c>
      <c r="AD112" s="203"/>
      <c r="AE112" s="203" t="s">
        <v>117</v>
      </c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</row>
    <row r="113" spans="1:60" outlineLevel="1" x14ac:dyDescent="0.2">
      <c r="A113" s="273"/>
      <c r="B113" s="214" t="s">
        <v>225</v>
      </c>
      <c r="C113" s="254"/>
      <c r="D113" s="258"/>
      <c r="E113" s="259"/>
      <c r="F113" s="260"/>
      <c r="G113" s="245"/>
      <c r="H113" s="242"/>
      <c r="I113" s="276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 t="s">
        <v>119</v>
      </c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</row>
    <row r="114" spans="1:60" outlineLevel="1" x14ac:dyDescent="0.2">
      <c r="A114" s="272">
        <v>25</v>
      </c>
      <c r="B114" s="218" t="s">
        <v>234</v>
      </c>
      <c r="C114" s="252" t="s">
        <v>232</v>
      </c>
      <c r="D114" s="223" t="s">
        <v>142</v>
      </c>
      <c r="E114" s="230">
        <v>18</v>
      </c>
      <c r="F114" s="240"/>
      <c r="G114" s="241">
        <f>ROUND(E114*F114,2)</f>
        <v>0</v>
      </c>
      <c r="H114" s="242" t="s">
        <v>228</v>
      </c>
      <c r="I114" s="276" t="s">
        <v>124</v>
      </c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 t="s">
        <v>115</v>
      </c>
      <c r="AF114" s="203"/>
      <c r="AG114" s="203"/>
      <c r="AH114" s="203"/>
      <c r="AI114" s="203"/>
      <c r="AJ114" s="203"/>
      <c r="AK114" s="203"/>
      <c r="AL114" s="203"/>
      <c r="AM114" s="203">
        <v>21</v>
      </c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</row>
    <row r="115" spans="1:60" outlineLevel="1" x14ac:dyDescent="0.2">
      <c r="A115" s="273"/>
      <c r="B115" s="214" t="s">
        <v>235</v>
      </c>
      <c r="C115" s="254"/>
      <c r="D115" s="258"/>
      <c r="E115" s="259"/>
      <c r="F115" s="260"/>
      <c r="G115" s="245"/>
      <c r="H115" s="242"/>
      <c r="I115" s="276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>
        <v>0</v>
      </c>
      <c r="AD115" s="203"/>
      <c r="AE115" s="203" t="s">
        <v>117</v>
      </c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</row>
    <row r="116" spans="1:60" outlineLevel="1" x14ac:dyDescent="0.2">
      <c r="A116" s="273"/>
      <c r="B116" s="214" t="s">
        <v>236</v>
      </c>
      <c r="C116" s="254"/>
      <c r="D116" s="258"/>
      <c r="E116" s="259"/>
      <c r="F116" s="260"/>
      <c r="G116" s="245"/>
      <c r="H116" s="242"/>
      <c r="I116" s="276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 t="s">
        <v>119</v>
      </c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</row>
    <row r="117" spans="1:60" outlineLevel="1" x14ac:dyDescent="0.2">
      <c r="A117" s="272">
        <v>26</v>
      </c>
      <c r="B117" s="218" t="s">
        <v>237</v>
      </c>
      <c r="C117" s="252" t="s">
        <v>238</v>
      </c>
      <c r="D117" s="223" t="s">
        <v>192</v>
      </c>
      <c r="E117" s="230">
        <v>6</v>
      </c>
      <c r="F117" s="240"/>
      <c r="G117" s="241">
        <f>ROUND(E117*F117,2)</f>
        <v>0</v>
      </c>
      <c r="H117" s="242" t="s">
        <v>228</v>
      </c>
      <c r="I117" s="276" t="s">
        <v>124</v>
      </c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 t="s">
        <v>115</v>
      </c>
      <c r="AF117" s="203"/>
      <c r="AG117" s="203"/>
      <c r="AH117" s="203"/>
      <c r="AI117" s="203"/>
      <c r="AJ117" s="203"/>
      <c r="AK117" s="203"/>
      <c r="AL117" s="203"/>
      <c r="AM117" s="203">
        <v>21</v>
      </c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</row>
    <row r="118" spans="1:60" outlineLevel="1" x14ac:dyDescent="0.2">
      <c r="A118" s="272">
        <v>27</v>
      </c>
      <c r="B118" s="218" t="s">
        <v>239</v>
      </c>
      <c r="C118" s="252" t="s">
        <v>240</v>
      </c>
      <c r="D118" s="223" t="s">
        <v>192</v>
      </c>
      <c r="E118" s="230">
        <v>4</v>
      </c>
      <c r="F118" s="240"/>
      <c r="G118" s="241">
        <f>ROUND(E118*F118,2)</f>
        <v>0</v>
      </c>
      <c r="H118" s="242" t="s">
        <v>228</v>
      </c>
      <c r="I118" s="276" t="s">
        <v>124</v>
      </c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 t="s">
        <v>115</v>
      </c>
      <c r="AF118" s="203"/>
      <c r="AG118" s="203"/>
      <c r="AH118" s="203"/>
      <c r="AI118" s="203"/>
      <c r="AJ118" s="203"/>
      <c r="AK118" s="203"/>
      <c r="AL118" s="203"/>
      <c r="AM118" s="203">
        <v>21</v>
      </c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</row>
    <row r="119" spans="1:60" outlineLevel="1" x14ac:dyDescent="0.2">
      <c r="A119" s="272">
        <v>28</v>
      </c>
      <c r="B119" s="218" t="s">
        <v>241</v>
      </c>
      <c r="C119" s="252" t="s">
        <v>242</v>
      </c>
      <c r="D119" s="223" t="s">
        <v>192</v>
      </c>
      <c r="E119" s="230">
        <v>10</v>
      </c>
      <c r="F119" s="240"/>
      <c r="G119" s="241">
        <f>ROUND(E119*F119,2)</f>
        <v>0</v>
      </c>
      <c r="H119" s="242" t="s">
        <v>228</v>
      </c>
      <c r="I119" s="276" t="s">
        <v>124</v>
      </c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 t="s">
        <v>115</v>
      </c>
      <c r="AF119" s="203"/>
      <c r="AG119" s="203"/>
      <c r="AH119" s="203"/>
      <c r="AI119" s="203"/>
      <c r="AJ119" s="203"/>
      <c r="AK119" s="203"/>
      <c r="AL119" s="203"/>
      <c r="AM119" s="203">
        <v>21</v>
      </c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</row>
    <row r="120" spans="1:60" outlineLevel="1" x14ac:dyDescent="0.2">
      <c r="A120" s="272">
        <v>29</v>
      </c>
      <c r="B120" s="218" t="s">
        <v>243</v>
      </c>
      <c r="C120" s="252" t="s">
        <v>244</v>
      </c>
      <c r="D120" s="223" t="s">
        <v>113</v>
      </c>
      <c r="E120" s="230">
        <v>10</v>
      </c>
      <c r="F120" s="240"/>
      <c r="G120" s="241">
        <f>ROUND(E120*F120,2)</f>
        <v>0</v>
      </c>
      <c r="H120" s="242"/>
      <c r="I120" s="276" t="s">
        <v>114</v>
      </c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 t="s">
        <v>115</v>
      </c>
      <c r="AF120" s="203"/>
      <c r="AG120" s="203"/>
      <c r="AH120" s="203"/>
      <c r="AI120" s="203"/>
      <c r="AJ120" s="203"/>
      <c r="AK120" s="203"/>
      <c r="AL120" s="203"/>
      <c r="AM120" s="203">
        <v>21</v>
      </c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</row>
    <row r="121" spans="1:60" outlineLevel="1" x14ac:dyDescent="0.2">
      <c r="A121" s="272">
        <v>30</v>
      </c>
      <c r="B121" s="218" t="s">
        <v>245</v>
      </c>
      <c r="C121" s="252" t="s">
        <v>246</v>
      </c>
      <c r="D121" s="223" t="s">
        <v>113</v>
      </c>
      <c r="E121" s="230">
        <v>8</v>
      </c>
      <c r="F121" s="240"/>
      <c r="G121" s="241">
        <f>ROUND(E121*F121,2)</f>
        <v>0</v>
      </c>
      <c r="H121" s="242"/>
      <c r="I121" s="276" t="s">
        <v>114</v>
      </c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 t="s">
        <v>115</v>
      </c>
      <c r="AF121" s="203"/>
      <c r="AG121" s="203"/>
      <c r="AH121" s="203"/>
      <c r="AI121" s="203"/>
      <c r="AJ121" s="203"/>
      <c r="AK121" s="203"/>
      <c r="AL121" s="203"/>
      <c r="AM121" s="203">
        <v>21</v>
      </c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</row>
    <row r="122" spans="1:60" outlineLevel="1" x14ac:dyDescent="0.2">
      <c r="A122" s="272">
        <v>31</v>
      </c>
      <c r="B122" s="218" t="s">
        <v>247</v>
      </c>
      <c r="C122" s="252" t="s">
        <v>248</v>
      </c>
      <c r="D122" s="223" t="s">
        <v>249</v>
      </c>
      <c r="E122" s="230">
        <v>12</v>
      </c>
      <c r="F122" s="240"/>
      <c r="G122" s="241">
        <f>ROUND(E122*F122,2)</f>
        <v>0</v>
      </c>
      <c r="H122" s="242"/>
      <c r="I122" s="276" t="s">
        <v>114</v>
      </c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 t="s">
        <v>115</v>
      </c>
      <c r="AF122" s="203"/>
      <c r="AG122" s="203"/>
      <c r="AH122" s="203"/>
      <c r="AI122" s="203"/>
      <c r="AJ122" s="203"/>
      <c r="AK122" s="203"/>
      <c r="AL122" s="203"/>
      <c r="AM122" s="203">
        <v>21</v>
      </c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</row>
    <row r="123" spans="1:60" outlineLevel="1" x14ac:dyDescent="0.2">
      <c r="A123" s="272">
        <v>32</v>
      </c>
      <c r="B123" s="218" t="s">
        <v>250</v>
      </c>
      <c r="C123" s="252" t="s">
        <v>251</v>
      </c>
      <c r="D123" s="223" t="s">
        <v>249</v>
      </c>
      <c r="E123" s="230">
        <v>16</v>
      </c>
      <c r="F123" s="240"/>
      <c r="G123" s="241">
        <f>ROUND(E123*F123,2)</f>
        <v>0</v>
      </c>
      <c r="H123" s="242"/>
      <c r="I123" s="276" t="s">
        <v>114</v>
      </c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 t="s">
        <v>115</v>
      </c>
      <c r="AF123" s="203"/>
      <c r="AG123" s="203"/>
      <c r="AH123" s="203"/>
      <c r="AI123" s="203"/>
      <c r="AJ123" s="203"/>
      <c r="AK123" s="203"/>
      <c r="AL123" s="203"/>
      <c r="AM123" s="203">
        <v>21</v>
      </c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</row>
    <row r="124" spans="1:60" outlineLevel="1" x14ac:dyDescent="0.2">
      <c r="A124" s="273"/>
      <c r="B124" s="214" t="s">
        <v>252</v>
      </c>
      <c r="C124" s="254"/>
      <c r="D124" s="258"/>
      <c r="E124" s="259"/>
      <c r="F124" s="260"/>
      <c r="G124" s="245"/>
      <c r="H124" s="242"/>
      <c r="I124" s="276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>
        <v>0</v>
      </c>
      <c r="AD124" s="203"/>
      <c r="AE124" s="203" t="s">
        <v>117</v>
      </c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</row>
    <row r="125" spans="1:60" outlineLevel="1" x14ac:dyDescent="0.2">
      <c r="A125" s="273"/>
      <c r="B125" s="214" t="s">
        <v>253</v>
      </c>
      <c r="C125" s="254"/>
      <c r="D125" s="258"/>
      <c r="E125" s="259"/>
      <c r="F125" s="260"/>
      <c r="G125" s="245"/>
      <c r="H125" s="242"/>
      <c r="I125" s="276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 t="s">
        <v>119</v>
      </c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</row>
    <row r="126" spans="1:60" outlineLevel="1" x14ac:dyDescent="0.2">
      <c r="A126" s="272">
        <v>33</v>
      </c>
      <c r="B126" s="218" t="s">
        <v>254</v>
      </c>
      <c r="C126" s="252" t="s">
        <v>255</v>
      </c>
      <c r="D126" s="223" t="s">
        <v>221</v>
      </c>
      <c r="E126" s="230">
        <v>6.9860000000000005E-2</v>
      </c>
      <c r="F126" s="240"/>
      <c r="G126" s="241">
        <f>ROUND(E126*F126,2)</f>
        <v>0</v>
      </c>
      <c r="H126" s="242" t="s">
        <v>228</v>
      </c>
      <c r="I126" s="276" t="s">
        <v>124</v>
      </c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 t="s">
        <v>223</v>
      </c>
      <c r="AF126" s="203"/>
      <c r="AG126" s="203"/>
      <c r="AH126" s="203"/>
      <c r="AI126" s="203"/>
      <c r="AJ126" s="203"/>
      <c r="AK126" s="203"/>
      <c r="AL126" s="203"/>
      <c r="AM126" s="203">
        <v>21</v>
      </c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</row>
    <row r="127" spans="1:60" x14ac:dyDescent="0.2">
      <c r="A127" s="271" t="s">
        <v>109</v>
      </c>
      <c r="B127" s="217" t="s">
        <v>66</v>
      </c>
      <c r="C127" s="251" t="s">
        <v>67</v>
      </c>
      <c r="D127" s="222"/>
      <c r="E127" s="229"/>
      <c r="F127" s="237">
        <f>SUM(G128:G160)</f>
        <v>0</v>
      </c>
      <c r="G127" s="238"/>
      <c r="H127" s="239"/>
      <c r="I127" s="275"/>
      <c r="AE127" t="s">
        <v>110</v>
      </c>
    </row>
    <row r="128" spans="1:60" outlineLevel="1" x14ac:dyDescent="0.2">
      <c r="A128" s="273"/>
      <c r="B128" s="213" t="s">
        <v>256</v>
      </c>
      <c r="C128" s="253"/>
      <c r="D128" s="224"/>
      <c r="E128" s="231"/>
      <c r="F128" s="243"/>
      <c r="G128" s="244"/>
      <c r="H128" s="242"/>
      <c r="I128" s="276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>
        <v>0</v>
      </c>
      <c r="AD128" s="203"/>
      <c r="AE128" s="203" t="s">
        <v>117</v>
      </c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</row>
    <row r="129" spans="1:60" outlineLevel="1" x14ac:dyDescent="0.2">
      <c r="A129" s="272">
        <v>34</v>
      </c>
      <c r="B129" s="218" t="s">
        <v>257</v>
      </c>
      <c r="C129" s="252" t="s">
        <v>258</v>
      </c>
      <c r="D129" s="223" t="s">
        <v>142</v>
      </c>
      <c r="E129" s="230">
        <v>87</v>
      </c>
      <c r="F129" s="240"/>
      <c r="G129" s="241">
        <f>ROUND(E129*F129,2)</f>
        <v>0</v>
      </c>
      <c r="H129" s="242" t="s">
        <v>228</v>
      </c>
      <c r="I129" s="276" t="s">
        <v>124</v>
      </c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 t="s">
        <v>115</v>
      </c>
      <c r="AF129" s="203"/>
      <c r="AG129" s="203"/>
      <c r="AH129" s="203"/>
      <c r="AI129" s="203"/>
      <c r="AJ129" s="203"/>
      <c r="AK129" s="203"/>
      <c r="AL129" s="203"/>
      <c r="AM129" s="203">
        <v>21</v>
      </c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</row>
    <row r="130" spans="1:60" outlineLevel="1" x14ac:dyDescent="0.2">
      <c r="A130" s="273"/>
      <c r="B130" s="214" t="s">
        <v>259</v>
      </c>
      <c r="C130" s="254"/>
      <c r="D130" s="258"/>
      <c r="E130" s="259"/>
      <c r="F130" s="260"/>
      <c r="G130" s="245"/>
      <c r="H130" s="242"/>
      <c r="I130" s="276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>
        <v>0</v>
      </c>
      <c r="AD130" s="203"/>
      <c r="AE130" s="203" t="s">
        <v>117</v>
      </c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</row>
    <row r="131" spans="1:60" outlineLevel="1" x14ac:dyDescent="0.2">
      <c r="A131" s="273"/>
      <c r="B131" s="214" t="s">
        <v>260</v>
      </c>
      <c r="C131" s="254"/>
      <c r="D131" s="258"/>
      <c r="E131" s="259"/>
      <c r="F131" s="260"/>
      <c r="G131" s="245"/>
      <c r="H131" s="242"/>
      <c r="I131" s="276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 t="s">
        <v>119</v>
      </c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</row>
    <row r="132" spans="1:60" ht="22.5" outlineLevel="1" x14ac:dyDescent="0.2">
      <c r="A132" s="272">
        <v>35</v>
      </c>
      <c r="B132" s="218" t="s">
        <v>261</v>
      </c>
      <c r="C132" s="252" t="s">
        <v>262</v>
      </c>
      <c r="D132" s="223" t="s">
        <v>142</v>
      </c>
      <c r="E132" s="230">
        <v>55</v>
      </c>
      <c r="F132" s="240"/>
      <c r="G132" s="241">
        <f>ROUND(E132*F132,2)</f>
        <v>0</v>
      </c>
      <c r="H132" s="242" t="s">
        <v>228</v>
      </c>
      <c r="I132" s="276" t="s">
        <v>124</v>
      </c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 t="s">
        <v>115</v>
      </c>
      <c r="AF132" s="203"/>
      <c r="AG132" s="203"/>
      <c r="AH132" s="203"/>
      <c r="AI132" s="203"/>
      <c r="AJ132" s="203"/>
      <c r="AK132" s="203"/>
      <c r="AL132" s="203"/>
      <c r="AM132" s="203">
        <v>21</v>
      </c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</row>
    <row r="133" spans="1:60" ht="22.5" outlineLevel="1" x14ac:dyDescent="0.2">
      <c r="A133" s="272">
        <v>36</v>
      </c>
      <c r="B133" s="218" t="s">
        <v>263</v>
      </c>
      <c r="C133" s="252" t="s">
        <v>264</v>
      </c>
      <c r="D133" s="223" t="s">
        <v>142</v>
      </c>
      <c r="E133" s="230">
        <v>10</v>
      </c>
      <c r="F133" s="240"/>
      <c r="G133" s="241">
        <f>ROUND(E133*F133,2)</f>
        <v>0</v>
      </c>
      <c r="H133" s="242" t="s">
        <v>228</v>
      </c>
      <c r="I133" s="276" t="s">
        <v>124</v>
      </c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 t="s">
        <v>115</v>
      </c>
      <c r="AF133" s="203"/>
      <c r="AG133" s="203"/>
      <c r="AH133" s="203"/>
      <c r="AI133" s="203"/>
      <c r="AJ133" s="203"/>
      <c r="AK133" s="203"/>
      <c r="AL133" s="203"/>
      <c r="AM133" s="203">
        <v>21</v>
      </c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</row>
    <row r="134" spans="1:60" ht="22.5" outlineLevel="1" x14ac:dyDescent="0.2">
      <c r="A134" s="272">
        <v>37</v>
      </c>
      <c r="B134" s="218" t="s">
        <v>265</v>
      </c>
      <c r="C134" s="252" t="s">
        <v>266</v>
      </c>
      <c r="D134" s="223" t="s">
        <v>142</v>
      </c>
      <c r="E134" s="230">
        <v>22</v>
      </c>
      <c r="F134" s="240"/>
      <c r="G134" s="241">
        <f>ROUND(E134*F134,2)</f>
        <v>0</v>
      </c>
      <c r="H134" s="242" t="s">
        <v>228</v>
      </c>
      <c r="I134" s="276" t="s">
        <v>124</v>
      </c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 t="s">
        <v>115</v>
      </c>
      <c r="AF134" s="203"/>
      <c r="AG134" s="203"/>
      <c r="AH134" s="203"/>
      <c r="AI134" s="203"/>
      <c r="AJ134" s="203"/>
      <c r="AK134" s="203"/>
      <c r="AL134" s="203"/>
      <c r="AM134" s="203">
        <v>21</v>
      </c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</row>
    <row r="135" spans="1:60" outlineLevel="1" x14ac:dyDescent="0.2">
      <c r="A135" s="273"/>
      <c r="B135" s="214" t="s">
        <v>267</v>
      </c>
      <c r="C135" s="254"/>
      <c r="D135" s="258"/>
      <c r="E135" s="259"/>
      <c r="F135" s="260"/>
      <c r="G135" s="245"/>
      <c r="H135" s="242"/>
      <c r="I135" s="276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>
        <v>0</v>
      </c>
      <c r="AD135" s="203"/>
      <c r="AE135" s="203" t="s">
        <v>117</v>
      </c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</row>
    <row r="136" spans="1:60" outlineLevel="1" x14ac:dyDescent="0.2">
      <c r="A136" s="273"/>
      <c r="B136" s="214" t="s">
        <v>268</v>
      </c>
      <c r="C136" s="254"/>
      <c r="D136" s="258"/>
      <c r="E136" s="259"/>
      <c r="F136" s="260"/>
      <c r="G136" s="245"/>
      <c r="H136" s="242"/>
      <c r="I136" s="276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>
        <v>1</v>
      </c>
      <c r="AD136" s="203"/>
      <c r="AE136" s="203" t="s">
        <v>117</v>
      </c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</row>
    <row r="137" spans="1:60" outlineLevel="1" x14ac:dyDescent="0.2">
      <c r="A137" s="272">
        <v>38</v>
      </c>
      <c r="B137" s="218" t="s">
        <v>269</v>
      </c>
      <c r="C137" s="252" t="s">
        <v>270</v>
      </c>
      <c r="D137" s="223" t="s">
        <v>142</v>
      </c>
      <c r="E137" s="230">
        <v>55</v>
      </c>
      <c r="F137" s="240"/>
      <c r="G137" s="241">
        <f>ROUND(E137*F137,2)</f>
        <v>0</v>
      </c>
      <c r="H137" s="242" t="s">
        <v>228</v>
      </c>
      <c r="I137" s="276" t="s">
        <v>124</v>
      </c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 t="s">
        <v>115</v>
      </c>
      <c r="AF137" s="203"/>
      <c r="AG137" s="203"/>
      <c r="AH137" s="203"/>
      <c r="AI137" s="203"/>
      <c r="AJ137" s="203"/>
      <c r="AK137" s="203"/>
      <c r="AL137" s="203"/>
      <c r="AM137" s="203">
        <v>21</v>
      </c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</row>
    <row r="138" spans="1:60" outlineLevel="1" x14ac:dyDescent="0.2">
      <c r="A138" s="273"/>
      <c r="B138" s="214" t="s">
        <v>267</v>
      </c>
      <c r="C138" s="254"/>
      <c r="D138" s="258"/>
      <c r="E138" s="259"/>
      <c r="F138" s="260"/>
      <c r="G138" s="245"/>
      <c r="H138" s="242"/>
      <c r="I138" s="276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>
        <v>0</v>
      </c>
      <c r="AD138" s="203"/>
      <c r="AE138" s="203" t="s">
        <v>117</v>
      </c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</row>
    <row r="139" spans="1:60" outlineLevel="1" x14ac:dyDescent="0.2">
      <c r="A139" s="273"/>
      <c r="B139" s="214" t="s">
        <v>268</v>
      </c>
      <c r="C139" s="254"/>
      <c r="D139" s="258"/>
      <c r="E139" s="259"/>
      <c r="F139" s="260"/>
      <c r="G139" s="245"/>
      <c r="H139" s="242"/>
      <c r="I139" s="276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>
        <v>1</v>
      </c>
      <c r="AD139" s="203"/>
      <c r="AE139" s="203" t="s">
        <v>117</v>
      </c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</row>
    <row r="140" spans="1:60" outlineLevel="1" x14ac:dyDescent="0.2">
      <c r="A140" s="272">
        <v>39</v>
      </c>
      <c r="B140" s="218" t="s">
        <v>271</v>
      </c>
      <c r="C140" s="252" t="s">
        <v>272</v>
      </c>
      <c r="D140" s="223" t="s">
        <v>142</v>
      </c>
      <c r="E140" s="230">
        <v>10</v>
      </c>
      <c r="F140" s="240"/>
      <c r="G140" s="241">
        <f>ROUND(E140*F140,2)</f>
        <v>0</v>
      </c>
      <c r="H140" s="242" t="s">
        <v>228</v>
      </c>
      <c r="I140" s="276" t="s">
        <v>124</v>
      </c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 t="s">
        <v>115</v>
      </c>
      <c r="AF140" s="203"/>
      <c r="AG140" s="203"/>
      <c r="AH140" s="203"/>
      <c r="AI140" s="203"/>
      <c r="AJ140" s="203"/>
      <c r="AK140" s="203"/>
      <c r="AL140" s="203"/>
      <c r="AM140" s="203">
        <v>21</v>
      </c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</row>
    <row r="141" spans="1:60" outlineLevel="1" x14ac:dyDescent="0.2">
      <c r="A141" s="273"/>
      <c r="B141" s="214" t="s">
        <v>267</v>
      </c>
      <c r="C141" s="254"/>
      <c r="D141" s="258"/>
      <c r="E141" s="259"/>
      <c r="F141" s="260"/>
      <c r="G141" s="245"/>
      <c r="H141" s="242"/>
      <c r="I141" s="276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>
        <v>0</v>
      </c>
      <c r="AD141" s="203"/>
      <c r="AE141" s="203" t="s">
        <v>117</v>
      </c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</row>
    <row r="142" spans="1:60" outlineLevel="1" x14ac:dyDescent="0.2">
      <c r="A142" s="273"/>
      <c r="B142" s="214" t="s">
        <v>268</v>
      </c>
      <c r="C142" s="254"/>
      <c r="D142" s="258"/>
      <c r="E142" s="259"/>
      <c r="F142" s="260"/>
      <c r="G142" s="245"/>
      <c r="H142" s="242"/>
      <c r="I142" s="276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>
        <v>1</v>
      </c>
      <c r="AD142" s="203"/>
      <c r="AE142" s="203" t="s">
        <v>117</v>
      </c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</row>
    <row r="143" spans="1:60" outlineLevel="1" x14ac:dyDescent="0.2">
      <c r="A143" s="272">
        <v>40</v>
      </c>
      <c r="B143" s="218" t="s">
        <v>273</v>
      </c>
      <c r="C143" s="252" t="s">
        <v>274</v>
      </c>
      <c r="D143" s="223" t="s">
        <v>142</v>
      </c>
      <c r="E143" s="230">
        <v>22</v>
      </c>
      <c r="F143" s="240"/>
      <c r="G143" s="241">
        <f>ROUND(E143*F143,2)</f>
        <v>0</v>
      </c>
      <c r="H143" s="242" t="s">
        <v>228</v>
      </c>
      <c r="I143" s="276" t="s">
        <v>124</v>
      </c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 t="s">
        <v>115</v>
      </c>
      <c r="AF143" s="203"/>
      <c r="AG143" s="203"/>
      <c r="AH143" s="203"/>
      <c r="AI143" s="203"/>
      <c r="AJ143" s="203"/>
      <c r="AK143" s="203"/>
      <c r="AL143" s="203"/>
      <c r="AM143" s="203">
        <v>21</v>
      </c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</row>
    <row r="144" spans="1:60" outlineLevel="1" x14ac:dyDescent="0.2">
      <c r="A144" s="273"/>
      <c r="B144" s="214" t="s">
        <v>275</v>
      </c>
      <c r="C144" s="254"/>
      <c r="D144" s="258"/>
      <c r="E144" s="259"/>
      <c r="F144" s="260"/>
      <c r="G144" s="245"/>
      <c r="H144" s="242"/>
      <c r="I144" s="276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>
        <v>0</v>
      </c>
      <c r="AD144" s="203"/>
      <c r="AE144" s="203" t="s">
        <v>117</v>
      </c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</row>
    <row r="145" spans="1:60" outlineLevel="1" x14ac:dyDescent="0.2">
      <c r="A145" s="272">
        <v>41</v>
      </c>
      <c r="B145" s="218" t="s">
        <v>276</v>
      </c>
      <c r="C145" s="252" t="s">
        <v>277</v>
      </c>
      <c r="D145" s="223" t="s">
        <v>192</v>
      </c>
      <c r="E145" s="230">
        <v>26</v>
      </c>
      <c r="F145" s="240"/>
      <c r="G145" s="241">
        <f>ROUND(E145*F145,2)</f>
        <v>0</v>
      </c>
      <c r="H145" s="242" t="s">
        <v>228</v>
      </c>
      <c r="I145" s="276" t="s">
        <v>124</v>
      </c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 t="s">
        <v>115</v>
      </c>
      <c r="AF145" s="203"/>
      <c r="AG145" s="203"/>
      <c r="AH145" s="203"/>
      <c r="AI145" s="203"/>
      <c r="AJ145" s="203"/>
      <c r="AK145" s="203"/>
      <c r="AL145" s="203"/>
      <c r="AM145" s="203">
        <v>21</v>
      </c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</row>
    <row r="146" spans="1:60" outlineLevel="1" x14ac:dyDescent="0.2">
      <c r="A146" s="273"/>
      <c r="B146" s="214" t="s">
        <v>278</v>
      </c>
      <c r="C146" s="254"/>
      <c r="D146" s="258"/>
      <c r="E146" s="259"/>
      <c r="F146" s="260"/>
      <c r="G146" s="245"/>
      <c r="H146" s="242"/>
      <c r="I146" s="276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>
        <v>0</v>
      </c>
      <c r="AD146" s="203"/>
      <c r="AE146" s="203" t="s">
        <v>117</v>
      </c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</row>
    <row r="147" spans="1:60" ht="22.5" outlineLevel="1" x14ac:dyDescent="0.2">
      <c r="A147" s="272">
        <v>42</v>
      </c>
      <c r="B147" s="218" t="s">
        <v>279</v>
      </c>
      <c r="C147" s="252" t="s">
        <v>280</v>
      </c>
      <c r="D147" s="223" t="s">
        <v>192</v>
      </c>
      <c r="E147" s="230">
        <v>26</v>
      </c>
      <c r="F147" s="240"/>
      <c r="G147" s="241">
        <f>ROUND(E147*F147,2)</f>
        <v>0</v>
      </c>
      <c r="H147" s="242" t="s">
        <v>228</v>
      </c>
      <c r="I147" s="276" t="s">
        <v>124</v>
      </c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 t="s">
        <v>115</v>
      </c>
      <c r="AF147" s="203"/>
      <c r="AG147" s="203"/>
      <c r="AH147" s="203"/>
      <c r="AI147" s="203"/>
      <c r="AJ147" s="203"/>
      <c r="AK147" s="203"/>
      <c r="AL147" s="203"/>
      <c r="AM147" s="203">
        <v>21</v>
      </c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</row>
    <row r="148" spans="1:60" outlineLevel="1" x14ac:dyDescent="0.2">
      <c r="A148" s="273"/>
      <c r="B148" s="214" t="s">
        <v>281</v>
      </c>
      <c r="C148" s="254"/>
      <c r="D148" s="258"/>
      <c r="E148" s="259"/>
      <c r="F148" s="260"/>
      <c r="G148" s="245"/>
      <c r="H148" s="242"/>
      <c r="I148" s="276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>
        <v>0</v>
      </c>
      <c r="AD148" s="203"/>
      <c r="AE148" s="203" t="s">
        <v>117</v>
      </c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</row>
    <row r="149" spans="1:60" outlineLevel="1" x14ac:dyDescent="0.2">
      <c r="A149" s="272">
        <v>43</v>
      </c>
      <c r="B149" s="218" t="s">
        <v>282</v>
      </c>
      <c r="C149" s="252" t="s">
        <v>283</v>
      </c>
      <c r="D149" s="223" t="s">
        <v>192</v>
      </c>
      <c r="E149" s="230">
        <v>4</v>
      </c>
      <c r="F149" s="240"/>
      <c r="G149" s="241">
        <f>ROUND(E149*F149,2)</f>
        <v>0</v>
      </c>
      <c r="H149" s="242" t="s">
        <v>228</v>
      </c>
      <c r="I149" s="276" t="s">
        <v>124</v>
      </c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 t="s">
        <v>115</v>
      </c>
      <c r="AF149" s="203"/>
      <c r="AG149" s="203"/>
      <c r="AH149" s="203"/>
      <c r="AI149" s="203"/>
      <c r="AJ149" s="203"/>
      <c r="AK149" s="203"/>
      <c r="AL149" s="203"/>
      <c r="AM149" s="203">
        <v>21</v>
      </c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</row>
    <row r="150" spans="1:60" outlineLevel="1" x14ac:dyDescent="0.2">
      <c r="A150" s="273"/>
      <c r="B150" s="214" t="s">
        <v>284</v>
      </c>
      <c r="C150" s="254"/>
      <c r="D150" s="258"/>
      <c r="E150" s="259"/>
      <c r="F150" s="260"/>
      <c r="G150" s="245"/>
      <c r="H150" s="242"/>
      <c r="I150" s="276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>
        <v>0</v>
      </c>
      <c r="AD150" s="203"/>
      <c r="AE150" s="203" t="s">
        <v>117</v>
      </c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</row>
    <row r="151" spans="1:60" outlineLevel="1" x14ac:dyDescent="0.2">
      <c r="A151" s="272">
        <v>44</v>
      </c>
      <c r="B151" s="218" t="s">
        <v>285</v>
      </c>
      <c r="C151" s="252" t="s">
        <v>286</v>
      </c>
      <c r="D151" s="223" t="s">
        <v>142</v>
      </c>
      <c r="E151" s="230">
        <v>87</v>
      </c>
      <c r="F151" s="240"/>
      <c r="G151" s="241">
        <f>ROUND(E151*F151,2)</f>
        <v>0</v>
      </c>
      <c r="H151" s="242" t="s">
        <v>228</v>
      </c>
      <c r="I151" s="276" t="s">
        <v>124</v>
      </c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 t="s">
        <v>115</v>
      </c>
      <c r="AF151" s="203"/>
      <c r="AG151" s="203"/>
      <c r="AH151" s="203"/>
      <c r="AI151" s="203"/>
      <c r="AJ151" s="203"/>
      <c r="AK151" s="203"/>
      <c r="AL151" s="203"/>
      <c r="AM151" s="203">
        <v>21</v>
      </c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</row>
    <row r="152" spans="1:60" outlineLevel="1" x14ac:dyDescent="0.2">
      <c r="A152" s="273"/>
      <c r="B152" s="214" t="s">
        <v>287</v>
      </c>
      <c r="C152" s="254"/>
      <c r="D152" s="258"/>
      <c r="E152" s="259"/>
      <c r="F152" s="260"/>
      <c r="G152" s="245"/>
      <c r="H152" s="242"/>
      <c r="I152" s="276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>
        <v>0</v>
      </c>
      <c r="AD152" s="203"/>
      <c r="AE152" s="203" t="s">
        <v>117</v>
      </c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</row>
    <row r="153" spans="1:60" outlineLevel="1" x14ac:dyDescent="0.2">
      <c r="A153" s="272">
        <v>45</v>
      </c>
      <c r="B153" s="218" t="s">
        <v>288</v>
      </c>
      <c r="C153" s="252" t="s">
        <v>289</v>
      </c>
      <c r="D153" s="223" t="s">
        <v>142</v>
      </c>
      <c r="E153" s="230">
        <v>87</v>
      </c>
      <c r="F153" s="240"/>
      <c r="G153" s="241">
        <f>ROUND(E153*F153,2)</f>
        <v>0</v>
      </c>
      <c r="H153" s="242" t="s">
        <v>228</v>
      </c>
      <c r="I153" s="276" t="s">
        <v>124</v>
      </c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 t="s">
        <v>115</v>
      </c>
      <c r="AF153" s="203"/>
      <c r="AG153" s="203"/>
      <c r="AH153" s="203"/>
      <c r="AI153" s="203"/>
      <c r="AJ153" s="203"/>
      <c r="AK153" s="203"/>
      <c r="AL153" s="203"/>
      <c r="AM153" s="203">
        <v>21</v>
      </c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</row>
    <row r="154" spans="1:60" outlineLevel="1" x14ac:dyDescent="0.2">
      <c r="A154" s="272">
        <v>46</v>
      </c>
      <c r="B154" s="218" t="s">
        <v>290</v>
      </c>
      <c r="C154" s="252" t="s">
        <v>291</v>
      </c>
      <c r="D154" s="223" t="s">
        <v>113</v>
      </c>
      <c r="E154" s="230">
        <v>4</v>
      </c>
      <c r="F154" s="240"/>
      <c r="G154" s="241">
        <f>ROUND(E154*F154,2)</f>
        <v>0</v>
      </c>
      <c r="H154" s="242"/>
      <c r="I154" s="276" t="s">
        <v>114</v>
      </c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 t="s">
        <v>115</v>
      </c>
      <c r="AF154" s="203"/>
      <c r="AG154" s="203"/>
      <c r="AH154" s="203"/>
      <c r="AI154" s="203"/>
      <c r="AJ154" s="203"/>
      <c r="AK154" s="203"/>
      <c r="AL154" s="203"/>
      <c r="AM154" s="203">
        <v>21</v>
      </c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</row>
    <row r="155" spans="1:60" outlineLevel="1" x14ac:dyDescent="0.2">
      <c r="A155" s="272">
        <v>47</v>
      </c>
      <c r="B155" s="218" t="s">
        <v>292</v>
      </c>
      <c r="C155" s="252" t="s">
        <v>293</v>
      </c>
      <c r="D155" s="223" t="s">
        <v>113</v>
      </c>
      <c r="E155" s="230">
        <v>12</v>
      </c>
      <c r="F155" s="240"/>
      <c r="G155" s="241">
        <f>ROUND(E155*F155,2)</f>
        <v>0</v>
      </c>
      <c r="H155" s="242"/>
      <c r="I155" s="276" t="s">
        <v>114</v>
      </c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 t="s">
        <v>115</v>
      </c>
      <c r="AF155" s="203"/>
      <c r="AG155" s="203"/>
      <c r="AH155" s="203"/>
      <c r="AI155" s="203"/>
      <c r="AJ155" s="203"/>
      <c r="AK155" s="203"/>
      <c r="AL155" s="203"/>
      <c r="AM155" s="203">
        <v>21</v>
      </c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</row>
    <row r="156" spans="1:60" outlineLevel="1" x14ac:dyDescent="0.2">
      <c r="A156" s="272">
        <v>48</v>
      </c>
      <c r="B156" s="218" t="s">
        <v>294</v>
      </c>
      <c r="C156" s="252" t="s">
        <v>295</v>
      </c>
      <c r="D156" s="223" t="s">
        <v>113</v>
      </c>
      <c r="E156" s="230">
        <v>4</v>
      </c>
      <c r="F156" s="240"/>
      <c r="G156" s="241">
        <f>ROUND(E156*F156,2)</f>
        <v>0</v>
      </c>
      <c r="H156" s="242"/>
      <c r="I156" s="276" t="s">
        <v>114</v>
      </c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 t="s">
        <v>115</v>
      </c>
      <c r="AF156" s="203"/>
      <c r="AG156" s="203"/>
      <c r="AH156" s="203"/>
      <c r="AI156" s="203"/>
      <c r="AJ156" s="203"/>
      <c r="AK156" s="203"/>
      <c r="AL156" s="203"/>
      <c r="AM156" s="203">
        <v>21</v>
      </c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</row>
    <row r="157" spans="1:60" outlineLevel="1" x14ac:dyDescent="0.2">
      <c r="A157" s="272">
        <v>49</v>
      </c>
      <c r="B157" s="218" t="s">
        <v>296</v>
      </c>
      <c r="C157" s="252" t="s">
        <v>297</v>
      </c>
      <c r="D157" s="223" t="s">
        <v>249</v>
      </c>
      <c r="E157" s="230">
        <v>16</v>
      </c>
      <c r="F157" s="240"/>
      <c r="G157" s="241">
        <f>ROUND(E157*F157,2)</f>
        <v>0</v>
      </c>
      <c r="H157" s="242"/>
      <c r="I157" s="276" t="s">
        <v>114</v>
      </c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 t="s">
        <v>115</v>
      </c>
      <c r="AF157" s="203"/>
      <c r="AG157" s="203"/>
      <c r="AH157" s="203"/>
      <c r="AI157" s="203"/>
      <c r="AJ157" s="203"/>
      <c r="AK157" s="203"/>
      <c r="AL157" s="203"/>
      <c r="AM157" s="203">
        <v>21</v>
      </c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</row>
    <row r="158" spans="1:60" outlineLevel="1" x14ac:dyDescent="0.2">
      <c r="A158" s="273"/>
      <c r="B158" s="214" t="s">
        <v>298</v>
      </c>
      <c r="C158" s="254"/>
      <c r="D158" s="258"/>
      <c r="E158" s="259"/>
      <c r="F158" s="260"/>
      <c r="G158" s="245"/>
      <c r="H158" s="242"/>
      <c r="I158" s="276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>
        <v>0</v>
      </c>
      <c r="AD158" s="203"/>
      <c r="AE158" s="203" t="s">
        <v>117</v>
      </c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</row>
    <row r="159" spans="1:60" outlineLevel="1" x14ac:dyDescent="0.2">
      <c r="A159" s="273"/>
      <c r="B159" s="214" t="s">
        <v>299</v>
      </c>
      <c r="C159" s="254"/>
      <c r="D159" s="258"/>
      <c r="E159" s="259"/>
      <c r="F159" s="260"/>
      <c r="G159" s="245"/>
      <c r="H159" s="242"/>
      <c r="I159" s="276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 t="s">
        <v>119</v>
      </c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</row>
    <row r="160" spans="1:60" outlineLevel="1" x14ac:dyDescent="0.2">
      <c r="A160" s="272">
        <v>50</v>
      </c>
      <c r="B160" s="218" t="s">
        <v>300</v>
      </c>
      <c r="C160" s="252" t="s">
        <v>255</v>
      </c>
      <c r="D160" s="223" t="s">
        <v>221</v>
      </c>
      <c r="E160" s="230">
        <v>9.2820000000000014E-2</v>
      </c>
      <c r="F160" s="240"/>
      <c r="G160" s="241">
        <f>ROUND(E160*F160,2)</f>
        <v>0</v>
      </c>
      <c r="H160" s="242" t="s">
        <v>228</v>
      </c>
      <c r="I160" s="276" t="s">
        <v>124</v>
      </c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 t="s">
        <v>223</v>
      </c>
      <c r="AF160" s="203"/>
      <c r="AG160" s="203"/>
      <c r="AH160" s="203"/>
      <c r="AI160" s="203"/>
      <c r="AJ160" s="203"/>
      <c r="AK160" s="203"/>
      <c r="AL160" s="203"/>
      <c r="AM160" s="203">
        <v>21</v>
      </c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</row>
    <row r="161" spans="1:60" x14ac:dyDescent="0.2">
      <c r="A161" s="271" t="s">
        <v>109</v>
      </c>
      <c r="B161" s="217" t="s">
        <v>68</v>
      </c>
      <c r="C161" s="251" t="s">
        <v>69</v>
      </c>
      <c r="D161" s="222"/>
      <c r="E161" s="229"/>
      <c r="F161" s="237">
        <f>SUM(G162:G217)</f>
        <v>0</v>
      </c>
      <c r="G161" s="238"/>
      <c r="H161" s="239"/>
      <c r="I161" s="275"/>
      <c r="AE161" t="s">
        <v>110</v>
      </c>
    </row>
    <row r="162" spans="1:60" outlineLevel="1" x14ac:dyDescent="0.2">
      <c r="A162" s="273"/>
      <c r="B162" s="213" t="s">
        <v>301</v>
      </c>
      <c r="C162" s="253"/>
      <c r="D162" s="224"/>
      <c r="E162" s="231"/>
      <c r="F162" s="243"/>
      <c r="G162" s="244"/>
      <c r="H162" s="242"/>
      <c r="I162" s="276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>
        <v>0</v>
      </c>
      <c r="AD162" s="203"/>
      <c r="AE162" s="203" t="s">
        <v>117</v>
      </c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</row>
    <row r="163" spans="1:60" outlineLevel="1" x14ac:dyDescent="0.2">
      <c r="A163" s="272">
        <v>51</v>
      </c>
      <c r="B163" s="218" t="s">
        <v>302</v>
      </c>
      <c r="C163" s="252" t="s">
        <v>303</v>
      </c>
      <c r="D163" s="223" t="s">
        <v>304</v>
      </c>
      <c r="E163" s="230">
        <v>10</v>
      </c>
      <c r="F163" s="240"/>
      <c r="G163" s="241">
        <f>ROUND(E163*F163,2)</f>
        <v>0</v>
      </c>
      <c r="H163" s="242" t="s">
        <v>228</v>
      </c>
      <c r="I163" s="276" t="s">
        <v>124</v>
      </c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 t="s">
        <v>115</v>
      </c>
      <c r="AF163" s="203"/>
      <c r="AG163" s="203"/>
      <c r="AH163" s="203"/>
      <c r="AI163" s="203"/>
      <c r="AJ163" s="203"/>
      <c r="AK163" s="203"/>
      <c r="AL163" s="203"/>
      <c r="AM163" s="203">
        <v>21</v>
      </c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</row>
    <row r="164" spans="1:60" outlineLevel="1" x14ac:dyDescent="0.2">
      <c r="A164" s="273"/>
      <c r="B164" s="219"/>
      <c r="C164" s="256" t="s">
        <v>305</v>
      </c>
      <c r="D164" s="226"/>
      <c r="E164" s="233">
        <v>5</v>
      </c>
      <c r="F164" s="241"/>
      <c r="G164" s="241"/>
      <c r="H164" s="242"/>
      <c r="I164" s="276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 t="s">
        <v>135</v>
      </c>
      <c r="AF164" s="203">
        <v>0</v>
      </c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</row>
    <row r="165" spans="1:60" outlineLevel="1" x14ac:dyDescent="0.2">
      <c r="A165" s="273"/>
      <c r="B165" s="219"/>
      <c r="C165" s="256" t="s">
        <v>306</v>
      </c>
      <c r="D165" s="226"/>
      <c r="E165" s="233">
        <v>5</v>
      </c>
      <c r="F165" s="241"/>
      <c r="G165" s="241"/>
      <c r="H165" s="242"/>
      <c r="I165" s="276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 t="s">
        <v>135</v>
      </c>
      <c r="AF165" s="203">
        <v>0</v>
      </c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</row>
    <row r="166" spans="1:60" outlineLevel="1" x14ac:dyDescent="0.2">
      <c r="A166" s="273"/>
      <c r="B166" s="214" t="s">
        <v>307</v>
      </c>
      <c r="C166" s="254"/>
      <c r="D166" s="258"/>
      <c r="E166" s="259"/>
      <c r="F166" s="260"/>
      <c r="G166" s="245"/>
      <c r="H166" s="242"/>
      <c r="I166" s="276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>
        <v>0</v>
      </c>
      <c r="AD166" s="203"/>
      <c r="AE166" s="203" t="s">
        <v>117</v>
      </c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</row>
    <row r="167" spans="1:60" ht="22.5" outlineLevel="1" x14ac:dyDescent="0.2">
      <c r="A167" s="272">
        <v>52</v>
      </c>
      <c r="B167" s="218" t="s">
        <v>308</v>
      </c>
      <c r="C167" s="252" t="s">
        <v>309</v>
      </c>
      <c r="D167" s="223" t="s">
        <v>304</v>
      </c>
      <c r="E167" s="230">
        <v>10</v>
      </c>
      <c r="F167" s="240"/>
      <c r="G167" s="241">
        <f>ROUND(E167*F167,2)</f>
        <v>0</v>
      </c>
      <c r="H167" s="242" t="s">
        <v>228</v>
      </c>
      <c r="I167" s="276" t="s">
        <v>124</v>
      </c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 t="s">
        <v>115</v>
      </c>
      <c r="AF167" s="203"/>
      <c r="AG167" s="203"/>
      <c r="AH167" s="203"/>
      <c r="AI167" s="203"/>
      <c r="AJ167" s="203"/>
      <c r="AK167" s="203"/>
      <c r="AL167" s="203"/>
      <c r="AM167" s="203">
        <v>21</v>
      </c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</row>
    <row r="168" spans="1:60" outlineLevel="1" x14ac:dyDescent="0.2">
      <c r="A168" s="273"/>
      <c r="B168" s="214" t="s">
        <v>310</v>
      </c>
      <c r="C168" s="254"/>
      <c r="D168" s="258"/>
      <c r="E168" s="259"/>
      <c r="F168" s="260"/>
      <c r="G168" s="245"/>
      <c r="H168" s="242"/>
      <c r="I168" s="276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>
        <v>0</v>
      </c>
      <c r="AD168" s="203"/>
      <c r="AE168" s="203" t="s">
        <v>117</v>
      </c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</row>
    <row r="169" spans="1:60" outlineLevel="1" x14ac:dyDescent="0.2">
      <c r="A169" s="272">
        <v>53</v>
      </c>
      <c r="B169" s="218" t="s">
        <v>311</v>
      </c>
      <c r="C169" s="252" t="s">
        <v>312</v>
      </c>
      <c r="D169" s="223" t="s">
        <v>304</v>
      </c>
      <c r="E169" s="230">
        <v>4</v>
      </c>
      <c r="F169" s="240"/>
      <c r="G169" s="241">
        <f>ROUND(E169*F169,2)</f>
        <v>0</v>
      </c>
      <c r="H169" s="242" t="s">
        <v>228</v>
      </c>
      <c r="I169" s="276" t="s">
        <v>124</v>
      </c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 t="s">
        <v>115</v>
      </c>
      <c r="AF169" s="203"/>
      <c r="AG169" s="203"/>
      <c r="AH169" s="203"/>
      <c r="AI169" s="203"/>
      <c r="AJ169" s="203"/>
      <c r="AK169" s="203"/>
      <c r="AL169" s="203"/>
      <c r="AM169" s="203">
        <v>21</v>
      </c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</row>
    <row r="170" spans="1:60" outlineLevel="1" x14ac:dyDescent="0.2">
      <c r="A170" s="273"/>
      <c r="B170" s="219"/>
      <c r="C170" s="256" t="s">
        <v>313</v>
      </c>
      <c r="D170" s="226"/>
      <c r="E170" s="233">
        <v>2</v>
      </c>
      <c r="F170" s="241"/>
      <c r="G170" s="241"/>
      <c r="H170" s="242"/>
      <c r="I170" s="276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 t="s">
        <v>135</v>
      </c>
      <c r="AF170" s="203">
        <v>0</v>
      </c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</row>
    <row r="171" spans="1:60" outlineLevel="1" x14ac:dyDescent="0.2">
      <c r="A171" s="273"/>
      <c r="B171" s="219"/>
      <c r="C171" s="256" t="s">
        <v>314</v>
      </c>
      <c r="D171" s="226"/>
      <c r="E171" s="233">
        <v>2</v>
      </c>
      <c r="F171" s="241"/>
      <c r="G171" s="241"/>
      <c r="H171" s="242"/>
      <c r="I171" s="276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 t="s">
        <v>135</v>
      </c>
      <c r="AF171" s="203">
        <v>0</v>
      </c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</row>
    <row r="172" spans="1:60" outlineLevel="1" x14ac:dyDescent="0.2">
      <c r="A172" s="273"/>
      <c r="B172" s="214" t="s">
        <v>315</v>
      </c>
      <c r="C172" s="254"/>
      <c r="D172" s="258"/>
      <c r="E172" s="259"/>
      <c r="F172" s="260"/>
      <c r="G172" s="245"/>
      <c r="H172" s="242"/>
      <c r="I172" s="276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>
        <v>0</v>
      </c>
      <c r="AD172" s="203"/>
      <c r="AE172" s="203" t="s">
        <v>117</v>
      </c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</row>
    <row r="173" spans="1:60" outlineLevel="1" x14ac:dyDescent="0.2">
      <c r="A173" s="272">
        <v>54</v>
      </c>
      <c r="B173" s="218" t="s">
        <v>316</v>
      </c>
      <c r="C173" s="252" t="s">
        <v>317</v>
      </c>
      <c r="D173" s="223" t="s">
        <v>304</v>
      </c>
      <c r="E173" s="230">
        <v>4</v>
      </c>
      <c r="F173" s="240"/>
      <c r="G173" s="241">
        <f>ROUND(E173*F173,2)</f>
        <v>0</v>
      </c>
      <c r="H173" s="242" t="s">
        <v>228</v>
      </c>
      <c r="I173" s="276" t="s">
        <v>124</v>
      </c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 t="s">
        <v>115</v>
      </c>
      <c r="AF173" s="203"/>
      <c r="AG173" s="203"/>
      <c r="AH173" s="203"/>
      <c r="AI173" s="203"/>
      <c r="AJ173" s="203"/>
      <c r="AK173" s="203"/>
      <c r="AL173" s="203"/>
      <c r="AM173" s="203">
        <v>21</v>
      </c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</row>
    <row r="174" spans="1:60" outlineLevel="1" x14ac:dyDescent="0.2">
      <c r="A174" s="273"/>
      <c r="B174" s="214" t="s">
        <v>318</v>
      </c>
      <c r="C174" s="254"/>
      <c r="D174" s="258"/>
      <c r="E174" s="259"/>
      <c r="F174" s="260"/>
      <c r="G174" s="245"/>
      <c r="H174" s="242"/>
      <c r="I174" s="276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>
        <v>0</v>
      </c>
      <c r="AD174" s="203"/>
      <c r="AE174" s="203" t="s">
        <v>117</v>
      </c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</row>
    <row r="175" spans="1:60" outlineLevel="1" x14ac:dyDescent="0.2">
      <c r="A175" s="272">
        <v>55</v>
      </c>
      <c r="B175" s="218" t="s">
        <v>319</v>
      </c>
      <c r="C175" s="252" t="s">
        <v>320</v>
      </c>
      <c r="D175" s="223" t="s">
        <v>304</v>
      </c>
      <c r="E175" s="230">
        <v>6</v>
      </c>
      <c r="F175" s="240"/>
      <c r="G175" s="241">
        <f>ROUND(E175*F175,2)</f>
        <v>0</v>
      </c>
      <c r="H175" s="242" t="s">
        <v>228</v>
      </c>
      <c r="I175" s="276" t="s">
        <v>124</v>
      </c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 t="s">
        <v>115</v>
      </c>
      <c r="AF175" s="203"/>
      <c r="AG175" s="203"/>
      <c r="AH175" s="203"/>
      <c r="AI175" s="203"/>
      <c r="AJ175" s="203"/>
      <c r="AK175" s="203"/>
      <c r="AL175" s="203"/>
      <c r="AM175" s="203">
        <v>21</v>
      </c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</row>
    <row r="176" spans="1:60" outlineLevel="1" x14ac:dyDescent="0.2">
      <c r="A176" s="273"/>
      <c r="B176" s="219"/>
      <c r="C176" s="256" t="s">
        <v>321</v>
      </c>
      <c r="D176" s="226"/>
      <c r="E176" s="233">
        <v>3</v>
      </c>
      <c r="F176" s="241"/>
      <c r="G176" s="241"/>
      <c r="H176" s="242"/>
      <c r="I176" s="276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 t="s">
        <v>135</v>
      </c>
      <c r="AF176" s="203">
        <v>0</v>
      </c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</row>
    <row r="177" spans="1:60" outlineLevel="1" x14ac:dyDescent="0.2">
      <c r="A177" s="273"/>
      <c r="B177" s="219"/>
      <c r="C177" s="256" t="s">
        <v>322</v>
      </c>
      <c r="D177" s="226"/>
      <c r="E177" s="233">
        <v>3</v>
      </c>
      <c r="F177" s="241"/>
      <c r="G177" s="241"/>
      <c r="H177" s="242"/>
      <c r="I177" s="276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 t="s">
        <v>135</v>
      </c>
      <c r="AF177" s="203">
        <v>0</v>
      </c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</row>
    <row r="178" spans="1:60" outlineLevel="1" x14ac:dyDescent="0.2">
      <c r="A178" s="273"/>
      <c r="B178" s="214" t="s">
        <v>323</v>
      </c>
      <c r="C178" s="254"/>
      <c r="D178" s="258"/>
      <c r="E178" s="259"/>
      <c r="F178" s="260"/>
      <c r="G178" s="245"/>
      <c r="H178" s="242"/>
      <c r="I178" s="276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>
        <v>0</v>
      </c>
      <c r="AD178" s="203"/>
      <c r="AE178" s="203" t="s">
        <v>117</v>
      </c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</row>
    <row r="179" spans="1:60" outlineLevel="1" x14ac:dyDescent="0.2">
      <c r="A179" s="273"/>
      <c r="B179" s="214" t="s">
        <v>324</v>
      </c>
      <c r="C179" s="254"/>
      <c r="D179" s="258"/>
      <c r="E179" s="259"/>
      <c r="F179" s="260"/>
      <c r="G179" s="245"/>
      <c r="H179" s="242"/>
      <c r="I179" s="276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>
        <v>1</v>
      </c>
      <c r="AD179" s="203"/>
      <c r="AE179" s="203" t="s">
        <v>117</v>
      </c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</row>
    <row r="180" spans="1:60" outlineLevel="1" x14ac:dyDescent="0.2">
      <c r="A180" s="272">
        <v>56</v>
      </c>
      <c r="B180" s="218" t="s">
        <v>325</v>
      </c>
      <c r="C180" s="252" t="s">
        <v>326</v>
      </c>
      <c r="D180" s="223" t="s">
        <v>304</v>
      </c>
      <c r="E180" s="230">
        <v>6</v>
      </c>
      <c r="F180" s="240"/>
      <c r="G180" s="241">
        <f>ROUND(E180*F180,2)</f>
        <v>0</v>
      </c>
      <c r="H180" s="242" t="s">
        <v>228</v>
      </c>
      <c r="I180" s="276" t="s">
        <v>124</v>
      </c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 t="s">
        <v>115</v>
      </c>
      <c r="AF180" s="203"/>
      <c r="AG180" s="203"/>
      <c r="AH180" s="203"/>
      <c r="AI180" s="203"/>
      <c r="AJ180" s="203"/>
      <c r="AK180" s="203"/>
      <c r="AL180" s="203"/>
      <c r="AM180" s="203">
        <v>21</v>
      </c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</row>
    <row r="181" spans="1:60" outlineLevel="1" x14ac:dyDescent="0.2">
      <c r="A181" s="273"/>
      <c r="B181" s="214" t="s">
        <v>327</v>
      </c>
      <c r="C181" s="254"/>
      <c r="D181" s="258"/>
      <c r="E181" s="259"/>
      <c r="F181" s="260"/>
      <c r="G181" s="245"/>
      <c r="H181" s="242"/>
      <c r="I181" s="276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>
        <v>0</v>
      </c>
      <c r="AD181" s="203"/>
      <c r="AE181" s="203" t="s">
        <v>117</v>
      </c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</row>
    <row r="182" spans="1:60" outlineLevel="1" x14ac:dyDescent="0.2">
      <c r="A182" s="272">
        <v>57</v>
      </c>
      <c r="B182" s="218" t="s">
        <v>328</v>
      </c>
      <c r="C182" s="252" t="s">
        <v>329</v>
      </c>
      <c r="D182" s="223" t="s">
        <v>304</v>
      </c>
      <c r="E182" s="230">
        <v>48</v>
      </c>
      <c r="F182" s="240"/>
      <c r="G182" s="241">
        <f>ROUND(E182*F182,2)</f>
        <v>0</v>
      </c>
      <c r="H182" s="242" t="s">
        <v>228</v>
      </c>
      <c r="I182" s="276" t="s">
        <v>124</v>
      </c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 t="s">
        <v>115</v>
      </c>
      <c r="AF182" s="203"/>
      <c r="AG182" s="203"/>
      <c r="AH182" s="203"/>
      <c r="AI182" s="203"/>
      <c r="AJ182" s="203"/>
      <c r="AK182" s="203"/>
      <c r="AL182" s="203"/>
      <c r="AM182" s="203">
        <v>21</v>
      </c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</row>
    <row r="183" spans="1:60" outlineLevel="1" x14ac:dyDescent="0.2">
      <c r="A183" s="273"/>
      <c r="B183" s="214" t="s">
        <v>330</v>
      </c>
      <c r="C183" s="254"/>
      <c r="D183" s="258"/>
      <c r="E183" s="259"/>
      <c r="F183" s="260"/>
      <c r="G183" s="245"/>
      <c r="H183" s="242"/>
      <c r="I183" s="276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>
        <v>0</v>
      </c>
      <c r="AD183" s="203"/>
      <c r="AE183" s="203" t="s">
        <v>117</v>
      </c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</row>
    <row r="184" spans="1:60" outlineLevel="1" x14ac:dyDescent="0.2">
      <c r="A184" s="272">
        <v>58</v>
      </c>
      <c r="B184" s="218" t="s">
        <v>331</v>
      </c>
      <c r="C184" s="252" t="s">
        <v>332</v>
      </c>
      <c r="D184" s="223" t="s">
        <v>304</v>
      </c>
      <c r="E184" s="230">
        <v>1</v>
      </c>
      <c r="F184" s="240"/>
      <c r="G184" s="241">
        <f>ROUND(E184*F184,2)</f>
        <v>0</v>
      </c>
      <c r="H184" s="242" t="s">
        <v>228</v>
      </c>
      <c r="I184" s="276" t="s">
        <v>124</v>
      </c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 t="s">
        <v>115</v>
      </c>
      <c r="AF184" s="203"/>
      <c r="AG184" s="203"/>
      <c r="AH184" s="203"/>
      <c r="AI184" s="203"/>
      <c r="AJ184" s="203"/>
      <c r="AK184" s="203"/>
      <c r="AL184" s="203"/>
      <c r="AM184" s="203">
        <v>21</v>
      </c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</row>
    <row r="185" spans="1:60" outlineLevel="1" x14ac:dyDescent="0.2">
      <c r="A185" s="273"/>
      <c r="B185" s="219"/>
      <c r="C185" s="256" t="s">
        <v>333</v>
      </c>
      <c r="D185" s="226"/>
      <c r="E185" s="233">
        <v>1</v>
      </c>
      <c r="F185" s="241"/>
      <c r="G185" s="241"/>
      <c r="H185" s="242"/>
      <c r="I185" s="276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 t="s">
        <v>135</v>
      </c>
      <c r="AF185" s="203">
        <v>0</v>
      </c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</row>
    <row r="186" spans="1:60" outlineLevel="1" x14ac:dyDescent="0.2">
      <c r="A186" s="273"/>
      <c r="B186" s="214" t="s">
        <v>334</v>
      </c>
      <c r="C186" s="254"/>
      <c r="D186" s="258"/>
      <c r="E186" s="259"/>
      <c r="F186" s="260"/>
      <c r="G186" s="245"/>
      <c r="H186" s="242"/>
      <c r="I186" s="276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>
        <v>0</v>
      </c>
      <c r="AD186" s="203"/>
      <c r="AE186" s="203" t="s">
        <v>117</v>
      </c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</row>
    <row r="187" spans="1:60" outlineLevel="1" x14ac:dyDescent="0.2">
      <c r="A187" s="272">
        <v>59</v>
      </c>
      <c r="B187" s="218" t="s">
        <v>335</v>
      </c>
      <c r="C187" s="252" t="s">
        <v>336</v>
      </c>
      <c r="D187" s="223" t="s">
        <v>304</v>
      </c>
      <c r="E187" s="230">
        <v>6</v>
      </c>
      <c r="F187" s="240"/>
      <c r="G187" s="241">
        <f>ROUND(E187*F187,2)</f>
        <v>0</v>
      </c>
      <c r="H187" s="242" t="s">
        <v>228</v>
      </c>
      <c r="I187" s="276" t="s">
        <v>124</v>
      </c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 t="s">
        <v>115</v>
      </c>
      <c r="AF187" s="203"/>
      <c r="AG187" s="203"/>
      <c r="AH187" s="203"/>
      <c r="AI187" s="203"/>
      <c r="AJ187" s="203"/>
      <c r="AK187" s="203"/>
      <c r="AL187" s="203"/>
      <c r="AM187" s="203">
        <v>21</v>
      </c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</row>
    <row r="188" spans="1:60" outlineLevel="1" x14ac:dyDescent="0.2">
      <c r="A188" s="273"/>
      <c r="B188" s="219"/>
      <c r="C188" s="255" t="s">
        <v>337</v>
      </c>
      <c r="D188" s="225"/>
      <c r="E188" s="232"/>
      <c r="F188" s="246"/>
      <c r="G188" s="246"/>
      <c r="H188" s="242"/>
      <c r="I188" s="276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 t="s">
        <v>126</v>
      </c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</row>
    <row r="189" spans="1:60" outlineLevel="1" x14ac:dyDescent="0.2">
      <c r="A189" s="273"/>
      <c r="B189" s="214" t="s">
        <v>338</v>
      </c>
      <c r="C189" s="254"/>
      <c r="D189" s="258"/>
      <c r="E189" s="259"/>
      <c r="F189" s="260"/>
      <c r="G189" s="245"/>
      <c r="H189" s="242"/>
      <c r="I189" s="276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>
        <v>0</v>
      </c>
      <c r="AD189" s="203"/>
      <c r="AE189" s="203" t="s">
        <v>117</v>
      </c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</row>
    <row r="190" spans="1:60" outlineLevel="1" x14ac:dyDescent="0.2">
      <c r="A190" s="272">
        <v>60</v>
      </c>
      <c r="B190" s="218" t="s">
        <v>339</v>
      </c>
      <c r="C190" s="252" t="s">
        <v>340</v>
      </c>
      <c r="D190" s="223" t="s">
        <v>304</v>
      </c>
      <c r="E190" s="230">
        <v>6</v>
      </c>
      <c r="F190" s="240"/>
      <c r="G190" s="241">
        <f>ROUND(E190*F190,2)</f>
        <v>0</v>
      </c>
      <c r="H190" s="242" t="s">
        <v>228</v>
      </c>
      <c r="I190" s="276" t="s">
        <v>124</v>
      </c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 t="s">
        <v>115</v>
      </c>
      <c r="AF190" s="203"/>
      <c r="AG190" s="203"/>
      <c r="AH190" s="203"/>
      <c r="AI190" s="203"/>
      <c r="AJ190" s="203"/>
      <c r="AK190" s="203"/>
      <c r="AL190" s="203"/>
      <c r="AM190" s="203">
        <v>21</v>
      </c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</row>
    <row r="191" spans="1:60" outlineLevel="1" x14ac:dyDescent="0.2">
      <c r="A191" s="273"/>
      <c r="B191" s="219"/>
      <c r="C191" s="256" t="s">
        <v>321</v>
      </c>
      <c r="D191" s="226"/>
      <c r="E191" s="233">
        <v>3</v>
      </c>
      <c r="F191" s="241"/>
      <c r="G191" s="241"/>
      <c r="H191" s="242"/>
      <c r="I191" s="276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 t="s">
        <v>135</v>
      </c>
      <c r="AF191" s="203">
        <v>0</v>
      </c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</row>
    <row r="192" spans="1:60" outlineLevel="1" x14ac:dyDescent="0.2">
      <c r="A192" s="273"/>
      <c r="B192" s="219"/>
      <c r="C192" s="256" t="s">
        <v>322</v>
      </c>
      <c r="D192" s="226"/>
      <c r="E192" s="233">
        <v>3</v>
      </c>
      <c r="F192" s="241"/>
      <c r="G192" s="241"/>
      <c r="H192" s="242"/>
      <c r="I192" s="276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 t="s">
        <v>135</v>
      </c>
      <c r="AF192" s="203">
        <v>0</v>
      </c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</row>
    <row r="193" spans="1:60" outlineLevel="1" x14ac:dyDescent="0.2">
      <c r="A193" s="273"/>
      <c r="B193" s="214" t="s">
        <v>341</v>
      </c>
      <c r="C193" s="254"/>
      <c r="D193" s="258"/>
      <c r="E193" s="259"/>
      <c r="F193" s="260"/>
      <c r="G193" s="245"/>
      <c r="H193" s="242"/>
      <c r="I193" s="276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>
        <v>0</v>
      </c>
      <c r="AD193" s="203"/>
      <c r="AE193" s="203" t="s">
        <v>117</v>
      </c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</row>
    <row r="194" spans="1:60" outlineLevel="1" x14ac:dyDescent="0.2">
      <c r="A194" s="272">
        <v>61</v>
      </c>
      <c r="B194" s="218" t="s">
        <v>342</v>
      </c>
      <c r="C194" s="252" t="s">
        <v>343</v>
      </c>
      <c r="D194" s="223" t="s">
        <v>192</v>
      </c>
      <c r="E194" s="230">
        <v>6</v>
      </c>
      <c r="F194" s="240"/>
      <c r="G194" s="241">
        <f>ROUND(E194*F194,2)</f>
        <v>0</v>
      </c>
      <c r="H194" s="242" t="s">
        <v>228</v>
      </c>
      <c r="I194" s="276" t="s">
        <v>124</v>
      </c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 t="s">
        <v>115</v>
      </c>
      <c r="AF194" s="203"/>
      <c r="AG194" s="203"/>
      <c r="AH194" s="203"/>
      <c r="AI194" s="203"/>
      <c r="AJ194" s="203"/>
      <c r="AK194" s="203"/>
      <c r="AL194" s="203"/>
      <c r="AM194" s="203">
        <v>21</v>
      </c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</row>
    <row r="195" spans="1:60" outlineLevel="1" x14ac:dyDescent="0.2">
      <c r="A195" s="273"/>
      <c r="B195" s="214" t="s">
        <v>344</v>
      </c>
      <c r="C195" s="254"/>
      <c r="D195" s="258"/>
      <c r="E195" s="259"/>
      <c r="F195" s="260"/>
      <c r="G195" s="245"/>
      <c r="H195" s="242"/>
      <c r="I195" s="276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>
        <v>0</v>
      </c>
      <c r="AD195" s="203"/>
      <c r="AE195" s="203" t="s">
        <v>117</v>
      </c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</row>
    <row r="196" spans="1:60" outlineLevel="1" x14ac:dyDescent="0.2">
      <c r="A196" s="272">
        <v>62</v>
      </c>
      <c r="B196" s="218" t="s">
        <v>345</v>
      </c>
      <c r="C196" s="252" t="s">
        <v>346</v>
      </c>
      <c r="D196" s="223" t="s">
        <v>192</v>
      </c>
      <c r="E196" s="230">
        <v>6</v>
      </c>
      <c r="F196" s="240"/>
      <c r="G196" s="241">
        <f>ROUND(E196*F196,2)</f>
        <v>0</v>
      </c>
      <c r="H196" s="242" t="s">
        <v>228</v>
      </c>
      <c r="I196" s="276" t="s">
        <v>124</v>
      </c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 t="s">
        <v>115</v>
      </c>
      <c r="AF196" s="203"/>
      <c r="AG196" s="203"/>
      <c r="AH196" s="203"/>
      <c r="AI196" s="203"/>
      <c r="AJ196" s="203"/>
      <c r="AK196" s="203"/>
      <c r="AL196" s="203"/>
      <c r="AM196" s="203">
        <v>21</v>
      </c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</row>
    <row r="197" spans="1:60" outlineLevel="1" x14ac:dyDescent="0.2">
      <c r="A197" s="273"/>
      <c r="B197" s="219"/>
      <c r="C197" s="256" t="s">
        <v>321</v>
      </c>
      <c r="D197" s="226"/>
      <c r="E197" s="233">
        <v>3</v>
      </c>
      <c r="F197" s="241"/>
      <c r="G197" s="241"/>
      <c r="H197" s="242"/>
      <c r="I197" s="276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 t="s">
        <v>135</v>
      </c>
      <c r="AF197" s="203">
        <v>0</v>
      </c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</row>
    <row r="198" spans="1:60" outlineLevel="1" x14ac:dyDescent="0.2">
      <c r="A198" s="273"/>
      <c r="B198" s="219"/>
      <c r="C198" s="256" t="s">
        <v>322</v>
      </c>
      <c r="D198" s="226"/>
      <c r="E198" s="233">
        <v>3</v>
      </c>
      <c r="F198" s="241"/>
      <c r="G198" s="241"/>
      <c r="H198" s="242"/>
      <c r="I198" s="276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 t="s">
        <v>135</v>
      </c>
      <c r="AF198" s="203">
        <v>0</v>
      </c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</row>
    <row r="199" spans="1:60" outlineLevel="1" x14ac:dyDescent="0.2">
      <c r="A199" s="272">
        <v>63</v>
      </c>
      <c r="B199" s="218" t="s">
        <v>347</v>
      </c>
      <c r="C199" s="252" t="s">
        <v>348</v>
      </c>
      <c r="D199" s="223" t="s">
        <v>304</v>
      </c>
      <c r="E199" s="230">
        <v>2</v>
      </c>
      <c r="F199" s="240"/>
      <c r="G199" s="241">
        <f>ROUND(E199*F199,2)</f>
        <v>0</v>
      </c>
      <c r="H199" s="242"/>
      <c r="I199" s="276" t="s">
        <v>114</v>
      </c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 t="s">
        <v>115</v>
      </c>
      <c r="AF199" s="203"/>
      <c r="AG199" s="203"/>
      <c r="AH199" s="203"/>
      <c r="AI199" s="203"/>
      <c r="AJ199" s="203"/>
      <c r="AK199" s="203"/>
      <c r="AL199" s="203"/>
      <c r="AM199" s="203">
        <v>21</v>
      </c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</row>
    <row r="200" spans="1:60" outlineLevel="1" x14ac:dyDescent="0.2">
      <c r="A200" s="272">
        <v>64</v>
      </c>
      <c r="B200" s="218" t="s">
        <v>349</v>
      </c>
      <c r="C200" s="252" t="s">
        <v>350</v>
      </c>
      <c r="D200" s="223" t="s">
        <v>192</v>
      </c>
      <c r="E200" s="230">
        <v>10</v>
      </c>
      <c r="F200" s="240"/>
      <c r="G200" s="241">
        <f>ROUND(E200*F200,2)</f>
        <v>0</v>
      </c>
      <c r="H200" s="242"/>
      <c r="I200" s="276" t="s">
        <v>114</v>
      </c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 t="s">
        <v>115</v>
      </c>
      <c r="AF200" s="203"/>
      <c r="AG200" s="203"/>
      <c r="AH200" s="203"/>
      <c r="AI200" s="203"/>
      <c r="AJ200" s="203"/>
      <c r="AK200" s="203"/>
      <c r="AL200" s="203"/>
      <c r="AM200" s="203">
        <v>21</v>
      </c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</row>
    <row r="201" spans="1:60" outlineLevel="1" x14ac:dyDescent="0.2">
      <c r="A201" s="272">
        <v>65</v>
      </c>
      <c r="B201" s="218" t="s">
        <v>351</v>
      </c>
      <c r="C201" s="252" t="s">
        <v>352</v>
      </c>
      <c r="D201" s="223" t="s">
        <v>192</v>
      </c>
      <c r="E201" s="230">
        <v>10</v>
      </c>
      <c r="F201" s="240"/>
      <c r="G201" s="241">
        <f>ROUND(E201*F201,2)</f>
        <v>0</v>
      </c>
      <c r="H201" s="242"/>
      <c r="I201" s="276" t="s">
        <v>114</v>
      </c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 t="s">
        <v>115</v>
      </c>
      <c r="AF201" s="203"/>
      <c r="AG201" s="203"/>
      <c r="AH201" s="203"/>
      <c r="AI201" s="203"/>
      <c r="AJ201" s="203"/>
      <c r="AK201" s="203"/>
      <c r="AL201" s="203"/>
      <c r="AM201" s="203">
        <v>21</v>
      </c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</row>
    <row r="202" spans="1:60" outlineLevel="1" x14ac:dyDescent="0.2">
      <c r="A202" s="272">
        <v>66</v>
      </c>
      <c r="B202" s="218" t="s">
        <v>353</v>
      </c>
      <c r="C202" s="252" t="s">
        <v>354</v>
      </c>
      <c r="D202" s="223" t="s">
        <v>192</v>
      </c>
      <c r="E202" s="230">
        <v>10</v>
      </c>
      <c r="F202" s="240"/>
      <c r="G202" s="241">
        <f>ROUND(E202*F202,2)</f>
        <v>0</v>
      </c>
      <c r="H202" s="242"/>
      <c r="I202" s="276" t="s">
        <v>114</v>
      </c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 t="s">
        <v>115</v>
      </c>
      <c r="AF202" s="203"/>
      <c r="AG202" s="203"/>
      <c r="AH202" s="203"/>
      <c r="AI202" s="203"/>
      <c r="AJ202" s="203"/>
      <c r="AK202" s="203"/>
      <c r="AL202" s="203"/>
      <c r="AM202" s="203">
        <v>21</v>
      </c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</row>
    <row r="203" spans="1:60" outlineLevel="1" x14ac:dyDescent="0.2">
      <c r="A203" s="272">
        <v>67</v>
      </c>
      <c r="B203" s="218" t="s">
        <v>355</v>
      </c>
      <c r="C203" s="252" t="s">
        <v>356</v>
      </c>
      <c r="D203" s="223" t="s">
        <v>192</v>
      </c>
      <c r="E203" s="230">
        <v>6</v>
      </c>
      <c r="F203" s="240"/>
      <c r="G203" s="241">
        <f>ROUND(E203*F203,2)</f>
        <v>0</v>
      </c>
      <c r="H203" s="242"/>
      <c r="I203" s="276" t="s">
        <v>114</v>
      </c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 t="s">
        <v>115</v>
      </c>
      <c r="AF203" s="203"/>
      <c r="AG203" s="203"/>
      <c r="AH203" s="203"/>
      <c r="AI203" s="203"/>
      <c r="AJ203" s="203"/>
      <c r="AK203" s="203"/>
      <c r="AL203" s="203"/>
      <c r="AM203" s="203">
        <v>21</v>
      </c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</row>
    <row r="204" spans="1:60" outlineLevel="1" x14ac:dyDescent="0.2">
      <c r="A204" s="272">
        <v>68</v>
      </c>
      <c r="B204" s="218" t="s">
        <v>357</v>
      </c>
      <c r="C204" s="252" t="s">
        <v>358</v>
      </c>
      <c r="D204" s="223" t="s">
        <v>192</v>
      </c>
      <c r="E204" s="230">
        <v>4</v>
      </c>
      <c r="F204" s="240"/>
      <c r="G204" s="241">
        <f>ROUND(E204*F204,2)</f>
        <v>0</v>
      </c>
      <c r="H204" s="242"/>
      <c r="I204" s="276" t="s">
        <v>114</v>
      </c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 t="s">
        <v>115</v>
      </c>
      <c r="AF204" s="203"/>
      <c r="AG204" s="203"/>
      <c r="AH204" s="203"/>
      <c r="AI204" s="203"/>
      <c r="AJ204" s="203"/>
      <c r="AK204" s="203"/>
      <c r="AL204" s="203"/>
      <c r="AM204" s="203">
        <v>21</v>
      </c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</row>
    <row r="205" spans="1:60" outlineLevel="1" x14ac:dyDescent="0.2">
      <c r="A205" s="272">
        <v>69</v>
      </c>
      <c r="B205" s="218" t="s">
        <v>359</v>
      </c>
      <c r="C205" s="252" t="s">
        <v>360</v>
      </c>
      <c r="D205" s="223" t="s">
        <v>192</v>
      </c>
      <c r="E205" s="230">
        <v>4</v>
      </c>
      <c r="F205" s="240"/>
      <c r="G205" s="241">
        <f>ROUND(E205*F205,2)</f>
        <v>0</v>
      </c>
      <c r="H205" s="242"/>
      <c r="I205" s="276" t="s">
        <v>114</v>
      </c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 t="s">
        <v>115</v>
      </c>
      <c r="AF205" s="203"/>
      <c r="AG205" s="203"/>
      <c r="AH205" s="203"/>
      <c r="AI205" s="203"/>
      <c r="AJ205" s="203"/>
      <c r="AK205" s="203"/>
      <c r="AL205" s="203"/>
      <c r="AM205" s="203">
        <v>21</v>
      </c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</row>
    <row r="206" spans="1:60" outlineLevel="1" x14ac:dyDescent="0.2">
      <c r="A206" s="272">
        <v>70</v>
      </c>
      <c r="B206" s="218" t="s">
        <v>361</v>
      </c>
      <c r="C206" s="252" t="s">
        <v>362</v>
      </c>
      <c r="D206" s="223" t="s">
        <v>192</v>
      </c>
      <c r="E206" s="230">
        <v>4</v>
      </c>
      <c r="F206" s="240"/>
      <c r="G206" s="241">
        <f>ROUND(E206*F206,2)</f>
        <v>0</v>
      </c>
      <c r="H206" s="242"/>
      <c r="I206" s="276" t="s">
        <v>114</v>
      </c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 t="s">
        <v>115</v>
      </c>
      <c r="AF206" s="203"/>
      <c r="AG206" s="203"/>
      <c r="AH206" s="203"/>
      <c r="AI206" s="203"/>
      <c r="AJ206" s="203"/>
      <c r="AK206" s="203"/>
      <c r="AL206" s="203"/>
      <c r="AM206" s="203">
        <v>21</v>
      </c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</row>
    <row r="207" spans="1:60" outlineLevel="1" x14ac:dyDescent="0.2">
      <c r="A207" s="272">
        <v>71</v>
      </c>
      <c r="B207" s="218" t="s">
        <v>363</v>
      </c>
      <c r="C207" s="252" t="s">
        <v>364</v>
      </c>
      <c r="D207" s="223" t="s">
        <v>113</v>
      </c>
      <c r="E207" s="230">
        <v>6</v>
      </c>
      <c r="F207" s="240"/>
      <c r="G207" s="241">
        <f>ROUND(E207*F207,2)</f>
        <v>0</v>
      </c>
      <c r="H207" s="242"/>
      <c r="I207" s="276" t="s">
        <v>114</v>
      </c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 t="s">
        <v>115</v>
      </c>
      <c r="AF207" s="203"/>
      <c r="AG207" s="203"/>
      <c r="AH207" s="203"/>
      <c r="AI207" s="203"/>
      <c r="AJ207" s="203"/>
      <c r="AK207" s="203"/>
      <c r="AL207" s="203"/>
      <c r="AM207" s="203">
        <v>21</v>
      </c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</row>
    <row r="208" spans="1:60" outlineLevel="1" x14ac:dyDescent="0.2">
      <c r="A208" s="272">
        <v>72</v>
      </c>
      <c r="B208" s="218" t="s">
        <v>365</v>
      </c>
      <c r="C208" s="252" t="s">
        <v>366</v>
      </c>
      <c r="D208" s="223" t="s">
        <v>192</v>
      </c>
      <c r="E208" s="230">
        <v>6</v>
      </c>
      <c r="F208" s="240"/>
      <c r="G208" s="241">
        <f>ROUND(E208*F208,2)</f>
        <v>0</v>
      </c>
      <c r="H208" s="242"/>
      <c r="I208" s="276" t="s">
        <v>114</v>
      </c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 t="s">
        <v>115</v>
      </c>
      <c r="AF208" s="203"/>
      <c r="AG208" s="203"/>
      <c r="AH208" s="203"/>
      <c r="AI208" s="203"/>
      <c r="AJ208" s="203"/>
      <c r="AK208" s="203"/>
      <c r="AL208" s="203"/>
      <c r="AM208" s="203">
        <v>21</v>
      </c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</row>
    <row r="209" spans="1:60" outlineLevel="1" x14ac:dyDescent="0.2">
      <c r="A209" s="272">
        <v>73</v>
      </c>
      <c r="B209" s="218" t="s">
        <v>367</v>
      </c>
      <c r="C209" s="252" t="s">
        <v>368</v>
      </c>
      <c r="D209" s="223" t="s">
        <v>192</v>
      </c>
      <c r="E209" s="230">
        <v>6</v>
      </c>
      <c r="F209" s="240"/>
      <c r="G209" s="241">
        <f>ROUND(E209*F209,2)</f>
        <v>0</v>
      </c>
      <c r="H209" s="242"/>
      <c r="I209" s="276" t="s">
        <v>114</v>
      </c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 t="s">
        <v>115</v>
      </c>
      <c r="AF209" s="203"/>
      <c r="AG209" s="203"/>
      <c r="AH209" s="203"/>
      <c r="AI209" s="203"/>
      <c r="AJ209" s="203"/>
      <c r="AK209" s="203"/>
      <c r="AL209" s="203"/>
      <c r="AM209" s="203">
        <v>21</v>
      </c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</row>
    <row r="210" spans="1:60" outlineLevel="1" x14ac:dyDescent="0.2">
      <c r="A210" s="272">
        <v>74</v>
      </c>
      <c r="B210" s="218" t="s">
        <v>369</v>
      </c>
      <c r="C210" s="252" t="s">
        <v>370</v>
      </c>
      <c r="D210" s="223" t="s">
        <v>192</v>
      </c>
      <c r="E210" s="230">
        <v>6</v>
      </c>
      <c r="F210" s="240"/>
      <c r="G210" s="241">
        <f>ROUND(E210*F210,2)</f>
        <v>0</v>
      </c>
      <c r="H210" s="242"/>
      <c r="I210" s="276" t="s">
        <v>114</v>
      </c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 t="s">
        <v>115</v>
      </c>
      <c r="AF210" s="203"/>
      <c r="AG210" s="203"/>
      <c r="AH210" s="203"/>
      <c r="AI210" s="203"/>
      <c r="AJ210" s="203"/>
      <c r="AK210" s="203"/>
      <c r="AL210" s="203"/>
      <c r="AM210" s="203">
        <v>21</v>
      </c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</row>
    <row r="211" spans="1:60" outlineLevel="1" x14ac:dyDescent="0.2">
      <c r="A211" s="272">
        <v>75</v>
      </c>
      <c r="B211" s="218" t="s">
        <v>371</v>
      </c>
      <c r="C211" s="252" t="s">
        <v>372</v>
      </c>
      <c r="D211" s="223" t="s">
        <v>192</v>
      </c>
      <c r="E211" s="230">
        <v>6</v>
      </c>
      <c r="F211" s="240"/>
      <c r="G211" s="241">
        <f>ROUND(E211*F211,2)</f>
        <v>0</v>
      </c>
      <c r="H211" s="242"/>
      <c r="I211" s="276" t="s">
        <v>114</v>
      </c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 t="s">
        <v>115</v>
      </c>
      <c r="AF211" s="203"/>
      <c r="AG211" s="203"/>
      <c r="AH211" s="203"/>
      <c r="AI211" s="203"/>
      <c r="AJ211" s="203"/>
      <c r="AK211" s="203"/>
      <c r="AL211" s="203"/>
      <c r="AM211" s="203">
        <v>21</v>
      </c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</row>
    <row r="212" spans="1:60" ht="22.5" outlineLevel="1" x14ac:dyDescent="0.2">
      <c r="A212" s="272">
        <v>76</v>
      </c>
      <c r="B212" s="218" t="s">
        <v>373</v>
      </c>
      <c r="C212" s="252" t="s">
        <v>374</v>
      </c>
      <c r="D212" s="223" t="s">
        <v>113</v>
      </c>
      <c r="E212" s="230">
        <v>6</v>
      </c>
      <c r="F212" s="240"/>
      <c r="G212" s="241">
        <f>ROUND(E212*F212,2)</f>
        <v>0</v>
      </c>
      <c r="H212" s="242"/>
      <c r="I212" s="276" t="s">
        <v>114</v>
      </c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 t="s">
        <v>115</v>
      </c>
      <c r="AF212" s="203"/>
      <c r="AG212" s="203"/>
      <c r="AH212" s="203"/>
      <c r="AI212" s="203"/>
      <c r="AJ212" s="203"/>
      <c r="AK212" s="203"/>
      <c r="AL212" s="203"/>
      <c r="AM212" s="203">
        <v>21</v>
      </c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</row>
    <row r="213" spans="1:60" outlineLevel="1" x14ac:dyDescent="0.2">
      <c r="A213" s="272">
        <v>77</v>
      </c>
      <c r="B213" s="218" t="s">
        <v>375</v>
      </c>
      <c r="C213" s="252" t="s">
        <v>376</v>
      </c>
      <c r="D213" s="223" t="s">
        <v>113</v>
      </c>
      <c r="E213" s="230">
        <v>1</v>
      </c>
      <c r="F213" s="240"/>
      <c r="G213" s="241">
        <f>ROUND(E213*F213,2)</f>
        <v>0</v>
      </c>
      <c r="H213" s="242"/>
      <c r="I213" s="276" t="s">
        <v>114</v>
      </c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 t="s">
        <v>115</v>
      </c>
      <c r="AF213" s="203"/>
      <c r="AG213" s="203"/>
      <c r="AH213" s="203"/>
      <c r="AI213" s="203"/>
      <c r="AJ213" s="203"/>
      <c r="AK213" s="203"/>
      <c r="AL213" s="203"/>
      <c r="AM213" s="203">
        <v>21</v>
      </c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</row>
    <row r="214" spans="1:60" outlineLevel="1" x14ac:dyDescent="0.2">
      <c r="A214" s="272">
        <v>78</v>
      </c>
      <c r="B214" s="218" t="s">
        <v>377</v>
      </c>
      <c r="C214" s="252" t="s">
        <v>378</v>
      </c>
      <c r="D214" s="223" t="s">
        <v>113</v>
      </c>
      <c r="E214" s="230">
        <v>1</v>
      </c>
      <c r="F214" s="240"/>
      <c r="G214" s="241">
        <f>ROUND(E214*F214,2)</f>
        <v>0</v>
      </c>
      <c r="H214" s="242"/>
      <c r="I214" s="276" t="s">
        <v>114</v>
      </c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 t="s">
        <v>115</v>
      </c>
      <c r="AF214" s="203"/>
      <c r="AG214" s="203"/>
      <c r="AH214" s="203"/>
      <c r="AI214" s="203"/>
      <c r="AJ214" s="203"/>
      <c r="AK214" s="203"/>
      <c r="AL214" s="203"/>
      <c r="AM214" s="203">
        <v>21</v>
      </c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</row>
    <row r="215" spans="1:60" outlineLevel="1" x14ac:dyDescent="0.2">
      <c r="A215" s="273"/>
      <c r="B215" s="214" t="s">
        <v>379</v>
      </c>
      <c r="C215" s="254"/>
      <c r="D215" s="258"/>
      <c r="E215" s="259"/>
      <c r="F215" s="260"/>
      <c r="G215" s="245"/>
      <c r="H215" s="242"/>
      <c r="I215" s="276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>
        <v>0</v>
      </c>
      <c r="AD215" s="203"/>
      <c r="AE215" s="203" t="s">
        <v>117</v>
      </c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</row>
    <row r="216" spans="1:60" outlineLevel="1" x14ac:dyDescent="0.2">
      <c r="A216" s="273"/>
      <c r="B216" s="214" t="s">
        <v>299</v>
      </c>
      <c r="C216" s="254"/>
      <c r="D216" s="258"/>
      <c r="E216" s="259"/>
      <c r="F216" s="260"/>
      <c r="G216" s="245"/>
      <c r="H216" s="242"/>
      <c r="I216" s="276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 t="s">
        <v>119</v>
      </c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</row>
    <row r="217" spans="1:60" outlineLevel="1" x14ac:dyDescent="0.2">
      <c r="A217" s="272">
        <v>79</v>
      </c>
      <c r="B217" s="218" t="s">
        <v>380</v>
      </c>
      <c r="C217" s="252" t="s">
        <v>255</v>
      </c>
      <c r="D217" s="223" t="s">
        <v>221</v>
      </c>
      <c r="E217" s="230">
        <v>0.51074000000000008</v>
      </c>
      <c r="F217" s="240"/>
      <c r="G217" s="241">
        <f>ROUND(E217*F217,2)</f>
        <v>0</v>
      </c>
      <c r="H217" s="242" t="s">
        <v>228</v>
      </c>
      <c r="I217" s="276" t="s">
        <v>124</v>
      </c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 t="s">
        <v>223</v>
      </c>
      <c r="AF217" s="203"/>
      <c r="AG217" s="203"/>
      <c r="AH217" s="203"/>
      <c r="AI217" s="203"/>
      <c r="AJ217" s="203"/>
      <c r="AK217" s="203"/>
      <c r="AL217" s="203"/>
      <c r="AM217" s="203">
        <v>21</v>
      </c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</row>
    <row r="218" spans="1:60" x14ac:dyDescent="0.2">
      <c r="A218" s="271" t="s">
        <v>109</v>
      </c>
      <c r="B218" s="217" t="s">
        <v>70</v>
      </c>
      <c r="C218" s="251" t="s">
        <v>71</v>
      </c>
      <c r="D218" s="222"/>
      <c r="E218" s="229"/>
      <c r="F218" s="237">
        <f>SUM(G219:G223)</f>
        <v>0</v>
      </c>
      <c r="G218" s="238"/>
      <c r="H218" s="239"/>
      <c r="I218" s="275"/>
      <c r="AE218" t="s">
        <v>110</v>
      </c>
    </row>
    <row r="219" spans="1:60" outlineLevel="1" x14ac:dyDescent="0.2">
      <c r="A219" s="273"/>
      <c r="B219" s="213" t="s">
        <v>381</v>
      </c>
      <c r="C219" s="253"/>
      <c r="D219" s="224"/>
      <c r="E219" s="231"/>
      <c r="F219" s="243"/>
      <c r="G219" s="244"/>
      <c r="H219" s="242"/>
      <c r="I219" s="276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>
        <v>0</v>
      </c>
      <c r="AD219" s="203"/>
      <c r="AE219" s="203" t="s">
        <v>117</v>
      </c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</row>
    <row r="220" spans="1:60" ht="45" outlineLevel="1" x14ac:dyDescent="0.2">
      <c r="A220" s="272">
        <v>80</v>
      </c>
      <c r="B220" s="218" t="s">
        <v>382</v>
      </c>
      <c r="C220" s="252" t="s">
        <v>383</v>
      </c>
      <c r="D220" s="223" t="s">
        <v>304</v>
      </c>
      <c r="E220" s="230">
        <v>10</v>
      </c>
      <c r="F220" s="240"/>
      <c r="G220" s="241">
        <f>ROUND(E220*F220,2)</f>
        <v>0</v>
      </c>
      <c r="H220" s="242" t="s">
        <v>228</v>
      </c>
      <c r="I220" s="276" t="s">
        <v>124</v>
      </c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 t="s">
        <v>115</v>
      </c>
      <c r="AF220" s="203"/>
      <c r="AG220" s="203"/>
      <c r="AH220" s="203"/>
      <c r="AI220" s="203"/>
      <c r="AJ220" s="203"/>
      <c r="AK220" s="203"/>
      <c r="AL220" s="203"/>
      <c r="AM220" s="203">
        <v>21</v>
      </c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</row>
    <row r="221" spans="1:60" outlineLevel="1" x14ac:dyDescent="0.2">
      <c r="A221" s="273"/>
      <c r="B221" s="214" t="s">
        <v>384</v>
      </c>
      <c r="C221" s="254"/>
      <c r="D221" s="258"/>
      <c r="E221" s="259"/>
      <c r="F221" s="260"/>
      <c r="G221" s="245"/>
      <c r="H221" s="242"/>
      <c r="I221" s="276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>
        <v>0</v>
      </c>
      <c r="AD221" s="203"/>
      <c r="AE221" s="203" t="s">
        <v>117</v>
      </c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</row>
    <row r="222" spans="1:60" outlineLevel="1" x14ac:dyDescent="0.2">
      <c r="A222" s="273"/>
      <c r="B222" s="214" t="s">
        <v>299</v>
      </c>
      <c r="C222" s="254"/>
      <c r="D222" s="258"/>
      <c r="E222" s="259"/>
      <c r="F222" s="260"/>
      <c r="G222" s="245"/>
      <c r="H222" s="242"/>
      <c r="I222" s="276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 t="s">
        <v>119</v>
      </c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</row>
    <row r="223" spans="1:60" outlineLevel="1" x14ac:dyDescent="0.2">
      <c r="A223" s="272">
        <v>81</v>
      </c>
      <c r="B223" s="218" t="s">
        <v>385</v>
      </c>
      <c r="C223" s="252" t="s">
        <v>255</v>
      </c>
      <c r="D223" s="223" t="s">
        <v>221</v>
      </c>
      <c r="E223" s="230">
        <v>9.0000000000000011E-2</v>
      </c>
      <c r="F223" s="240"/>
      <c r="G223" s="241">
        <f>ROUND(E223*F223,2)</f>
        <v>0</v>
      </c>
      <c r="H223" s="242" t="s">
        <v>228</v>
      </c>
      <c r="I223" s="276" t="s">
        <v>124</v>
      </c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 t="s">
        <v>223</v>
      </c>
      <c r="AF223" s="203"/>
      <c r="AG223" s="203"/>
      <c r="AH223" s="203"/>
      <c r="AI223" s="203"/>
      <c r="AJ223" s="203"/>
      <c r="AK223" s="203"/>
      <c r="AL223" s="203"/>
      <c r="AM223" s="203">
        <v>21</v>
      </c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</row>
    <row r="224" spans="1:60" x14ac:dyDescent="0.2">
      <c r="A224" s="271" t="s">
        <v>109</v>
      </c>
      <c r="B224" s="217" t="s">
        <v>72</v>
      </c>
      <c r="C224" s="251" t="s">
        <v>73</v>
      </c>
      <c r="D224" s="222"/>
      <c r="E224" s="229"/>
      <c r="F224" s="237">
        <f>SUM(G225:G248)</f>
        <v>0</v>
      </c>
      <c r="G224" s="238"/>
      <c r="H224" s="239"/>
      <c r="I224" s="275"/>
      <c r="AE224" t="s">
        <v>110</v>
      </c>
    </row>
    <row r="225" spans="1:60" outlineLevel="1" x14ac:dyDescent="0.2">
      <c r="A225" s="273"/>
      <c r="B225" s="213" t="s">
        <v>267</v>
      </c>
      <c r="C225" s="253"/>
      <c r="D225" s="224"/>
      <c r="E225" s="231"/>
      <c r="F225" s="243"/>
      <c r="G225" s="244"/>
      <c r="H225" s="242"/>
      <c r="I225" s="276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>
        <v>0</v>
      </c>
      <c r="AD225" s="203"/>
      <c r="AE225" s="203" t="s">
        <v>117</v>
      </c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</row>
    <row r="226" spans="1:60" outlineLevel="1" x14ac:dyDescent="0.2">
      <c r="A226" s="273"/>
      <c r="B226" s="214" t="s">
        <v>268</v>
      </c>
      <c r="C226" s="254"/>
      <c r="D226" s="258"/>
      <c r="E226" s="259"/>
      <c r="F226" s="260"/>
      <c r="G226" s="245"/>
      <c r="H226" s="242"/>
      <c r="I226" s="276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>
        <v>1</v>
      </c>
      <c r="AD226" s="203"/>
      <c r="AE226" s="203" t="s">
        <v>117</v>
      </c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</row>
    <row r="227" spans="1:60" outlineLevel="1" x14ac:dyDescent="0.2">
      <c r="A227" s="272">
        <v>82</v>
      </c>
      <c r="B227" s="218" t="s">
        <v>386</v>
      </c>
      <c r="C227" s="252" t="s">
        <v>387</v>
      </c>
      <c r="D227" s="223" t="s">
        <v>142</v>
      </c>
      <c r="E227" s="230">
        <v>16</v>
      </c>
      <c r="F227" s="240"/>
      <c r="G227" s="241">
        <f>ROUND(E227*F227,2)</f>
        <v>0</v>
      </c>
      <c r="H227" s="242" t="s">
        <v>228</v>
      </c>
      <c r="I227" s="276" t="s">
        <v>124</v>
      </c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 t="s">
        <v>115</v>
      </c>
      <c r="AF227" s="203"/>
      <c r="AG227" s="203"/>
      <c r="AH227" s="203"/>
      <c r="AI227" s="203"/>
      <c r="AJ227" s="203"/>
      <c r="AK227" s="203"/>
      <c r="AL227" s="203"/>
      <c r="AM227" s="203">
        <v>21</v>
      </c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</row>
    <row r="228" spans="1:60" outlineLevel="1" x14ac:dyDescent="0.2">
      <c r="A228" s="273"/>
      <c r="B228" s="219"/>
      <c r="C228" s="255" t="s">
        <v>388</v>
      </c>
      <c r="D228" s="225"/>
      <c r="E228" s="232"/>
      <c r="F228" s="246"/>
      <c r="G228" s="246"/>
      <c r="H228" s="242"/>
      <c r="I228" s="276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 t="s">
        <v>126</v>
      </c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</row>
    <row r="229" spans="1:60" outlineLevel="1" x14ac:dyDescent="0.2">
      <c r="A229" s="273"/>
      <c r="B229" s="214" t="s">
        <v>267</v>
      </c>
      <c r="C229" s="254"/>
      <c r="D229" s="258"/>
      <c r="E229" s="259"/>
      <c r="F229" s="260"/>
      <c r="G229" s="245"/>
      <c r="H229" s="242"/>
      <c r="I229" s="276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>
        <v>0</v>
      </c>
      <c r="AD229" s="203"/>
      <c r="AE229" s="203" t="s">
        <v>117</v>
      </c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</row>
    <row r="230" spans="1:60" outlineLevel="1" x14ac:dyDescent="0.2">
      <c r="A230" s="273"/>
      <c r="B230" s="214" t="s">
        <v>268</v>
      </c>
      <c r="C230" s="254"/>
      <c r="D230" s="258"/>
      <c r="E230" s="259"/>
      <c r="F230" s="260"/>
      <c r="G230" s="245"/>
      <c r="H230" s="242"/>
      <c r="I230" s="276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>
        <v>1</v>
      </c>
      <c r="AD230" s="203"/>
      <c r="AE230" s="203" t="s">
        <v>117</v>
      </c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</row>
    <row r="231" spans="1:60" outlineLevel="1" x14ac:dyDescent="0.2">
      <c r="A231" s="272">
        <v>83</v>
      </c>
      <c r="B231" s="218" t="s">
        <v>269</v>
      </c>
      <c r="C231" s="252" t="s">
        <v>270</v>
      </c>
      <c r="D231" s="223" t="s">
        <v>142</v>
      </c>
      <c r="E231" s="230">
        <v>20</v>
      </c>
      <c r="F231" s="240"/>
      <c r="G231" s="241">
        <f>ROUND(E231*F231,2)</f>
        <v>0</v>
      </c>
      <c r="H231" s="242" t="s">
        <v>228</v>
      </c>
      <c r="I231" s="276" t="s">
        <v>124</v>
      </c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 t="s">
        <v>115</v>
      </c>
      <c r="AF231" s="203"/>
      <c r="AG231" s="203"/>
      <c r="AH231" s="203"/>
      <c r="AI231" s="203"/>
      <c r="AJ231" s="203"/>
      <c r="AK231" s="203"/>
      <c r="AL231" s="203"/>
      <c r="AM231" s="203">
        <v>21</v>
      </c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</row>
    <row r="232" spans="1:60" outlineLevel="1" x14ac:dyDescent="0.2">
      <c r="A232" s="273"/>
      <c r="B232" s="219"/>
      <c r="C232" s="255" t="s">
        <v>388</v>
      </c>
      <c r="D232" s="225"/>
      <c r="E232" s="232"/>
      <c r="F232" s="246"/>
      <c r="G232" s="246"/>
      <c r="H232" s="242"/>
      <c r="I232" s="276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 t="s">
        <v>126</v>
      </c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</row>
    <row r="233" spans="1:60" outlineLevel="1" x14ac:dyDescent="0.2">
      <c r="A233" s="273"/>
      <c r="B233" s="214" t="s">
        <v>389</v>
      </c>
      <c r="C233" s="254"/>
      <c r="D233" s="258"/>
      <c r="E233" s="259"/>
      <c r="F233" s="260"/>
      <c r="G233" s="245"/>
      <c r="H233" s="242"/>
      <c r="I233" s="276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>
        <v>0</v>
      </c>
      <c r="AD233" s="203"/>
      <c r="AE233" s="203" t="s">
        <v>117</v>
      </c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</row>
    <row r="234" spans="1:60" outlineLevel="1" x14ac:dyDescent="0.2">
      <c r="A234" s="272">
        <v>84</v>
      </c>
      <c r="B234" s="218" t="s">
        <v>390</v>
      </c>
      <c r="C234" s="252" t="s">
        <v>391</v>
      </c>
      <c r="D234" s="223" t="s">
        <v>142</v>
      </c>
      <c r="E234" s="230">
        <v>36</v>
      </c>
      <c r="F234" s="240"/>
      <c r="G234" s="241">
        <f>ROUND(E234*F234,2)</f>
        <v>0</v>
      </c>
      <c r="H234" s="242" t="s">
        <v>392</v>
      </c>
      <c r="I234" s="276" t="s">
        <v>124</v>
      </c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 t="s">
        <v>115</v>
      </c>
      <c r="AF234" s="203"/>
      <c r="AG234" s="203"/>
      <c r="AH234" s="203"/>
      <c r="AI234" s="203"/>
      <c r="AJ234" s="203"/>
      <c r="AK234" s="203"/>
      <c r="AL234" s="203"/>
      <c r="AM234" s="203">
        <v>21</v>
      </c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</row>
    <row r="235" spans="1:60" outlineLevel="1" x14ac:dyDescent="0.2">
      <c r="A235" s="273"/>
      <c r="B235" s="219"/>
      <c r="C235" s="256" t="s">
        <v>393</v>
      </c>
      <c r="D235" s="226"/>
      <c r="E235" s="233">
        <v>20</v>
      </c>
      <c r="F235" s="241"/>
      <c r="G235" s="241"/>
      <c r="H235" s="242"/>
      <c r="I235" s="276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 t="s">
        <v>135</v>
      </c>
      <c r="AF235" s="203">
        <v>0</v>
      </c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</row>
    <row r="236" spans="1:60" outlineLevel="1" x14ac:dyDescent="0.2">
      <c r="A236" s="273"/>
      <c r="B236" s="219"/>
      <c r="C236" s="256" t="s">
        <v>394</v>
      </c>
      <c r="D236" s="226"/>
      <c r="E236" s="233">
        <v>16</v>
      </c>
      <c r="F236" s="241"/>
      <c r="G236" s="241"/>
      <c r="H236" s="242"/>
      <c r="I236" s="276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 t="s">
        <v>135</v>
      </c>
      <c r="AF236" s="203">
        <v>0</v>
      </c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</row>
    <row r="237" spans="1:60" outlineLevel="1" x14ac:dyDescent="0.2">
      <c r="A237" s="273"/>
      <c r="B237" s="214" t="s">
        <v>395</v>
      </c>
      <c r="C237" s="254"/>
      <c r="D237" s="258"/>
      <c r="E237" s="259"/>
      <c r="F237" s="260"/>
      <c r="G237" s="245"/>
      <c r="H237" s="242"/>
      <c r="I237" s="276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>
        <v>0</v>
      </c>
      <c r="AD237" s="203"/>
      <c r="AE237" s="203" t="s">
        <v>117</v>
      </c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</row>
    <row r="238" spans="1:60" outlineLevel="1" x14ac:dyDescent="0.2">
      <c r="A238" s="273"/>
      <c r="B238" s="214" t="s">
        <v>260</v>
      </c>
      <c r="C238" s="254"/>
      <c r="D238" s="258"/>
      <c r="E238" s="259"/>
      <c r="F238" s="260"/>
      <c r="G238" s="245"/>
      <c r="H238" s="242"/>
      <c r="I238" s="276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 t="s">
        <v>119</v>
      </c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</row>
    <row r="239" spans="1:60" outlineLevel="1" x14ac:dyDescent="0.2">
      <c r="A239" s="272">
        <v>85</v>
      </c>
      <c r="B239" s="218" t="s">
        <v>396</v>
      </c>
      <c r="C239" s="252" t="s">
        <v>397</v>
      </c>
      <c r="D239" s="223" t="s">
        <v>142</v>
      </c>
      <c r="E239" s="230">
        <v>16</v>
      </c>
      <c r="F239" s="240"/>
      <c r="G239" s="241">
        <f>ROUND(E239*F239,2)</f>
        <v>0</v>
      </c>
      <c r="H239" s="242" t="s">
        <v>392</v>
      </c>
      <c r="I239" s="276" t="s">
        <v>124</v>
      </c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 t="s">
        <v>115</v>
      </c>
      <c r="AF239" s="203"/>
      <c r="AG239" s="203"/>
      <c r="AH239" s="203"/>
      <c r="AI239" s="203"/>
      <c r="AJ239" s="203"/>
      <c r="AK239" s="203"/>
      <c r="AL239" s="203"/>
      <c r="AM239" s="203">
        <v>21</v>
      </c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</row>
    <row r="240" spans="1:60" outlineLevel="1" x14ac:dyDescent="0.2">
      <c r="A240" s="273"/>
      <c r="B240" s="219"/>
      <c r="C240" s="255" t="s">
        <v>398</v>
      </c>
      <c r="D240" s="225"/>
      <c r="E240" s="232"/>
      <c r="F240" s="246"/>
      <c r="G240" s="246"/>
      <c r="H240" s="242"/>
      <c r="I240" s="276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 t="s">
        <v>126</v>
      </c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</row>
    <row r="241" spans="1:60" outlineLevel="1" x14ac:dyDescent="0.2">
      <c r="A241" s="273"/>
      <c r="B241" s="219"/>
      <c r="C241" s="256" t="s">
        <v>394</v>
      </c>
      <c r="D241" s="226"/>
      <c r="E241" s="233">
        <v>16</v>
      </c>
      <c r="F241" s="241"/>
      <c r="G241" s="241"/>
      <c r="H241" s="242"/>
      <c r="I241" s="276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 t="s">
        <v>135</v>
      </c>
      <c r="AF241" s="203">
        <v>0</v>
      </c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</row>
    <row r="242" spans="1:60" outlineLevel="1" x14ac:dyDescent="0.2">
      <c r="A242" s="272">
        <v>86</v>
      </c>
      <c r="B242" s="218" t="s">
        <v>399</v>
      </c>
      <c r="C242" s="252" t="s">
        <v>400</v>
      </c>
      <c r="D242" s="223" t="s">
        <v>142</v>
      </c>
      <c r="E242" s="230">
        <v>20</v>
      </c>
      <c r="F242" s="240"/>
      <c r="G242" s="241">
        <f>ROUND(E242*F242,2)</f>
        <v>0</v>
      </c>
      <c r="H242" s="242" t="s">
        <v>392</v>
      </c>
      <c r="I242" s="276" t="s">
        <v>124</v>
      </c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 t="s">
        <v>115</v>
      </c>
      <c r="AF242" s="203"/>
      <c r="AG242" s="203"/>
      <c r="AH242" s="203"/>
      <c r="AI242" s="203"/>
      <c r="AJ242" s="203"/>
      <c r="AK242" s="203"/>
      <c r="AL242" s="203"/>
      <c r="AM242" s="203">
        <v>21</v>
      </c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</row>
    <row r="243" spans="1:60" outlineLevel="1" x14ac:dyDescent="0.2">
      <c r="A243" s="273"/>
      <c r="B243" s="219"/>
      <c r="C243" s="255" t="s">
        <v>398</v>
      </c>
      <c r="D243" s="225"/>
      <c r="E243" s="232"/>
      <c r="F243" s="246"/>
      <c r="G243" s="246"/>
      <c r="H243" s="242"/>
      <c r="I243" s="276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 t="s">
        <v>126</v>
      </c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</row>
    <row r="244" spans="1:60" outlineLevel="1" x14ac:dyDescent="0.2">
      <c r="A244" s="273"/>
      <c r="B244" s="219"/>
      <c r="C244" s="256" t="s">
        <v>393</v>
      </c>
      <c r="D244" s="226"/>
      <c r="E244" s="233">
        <v>20</v>
      </c>
      <c r="F244" s="241"/>
      <c r="G244" s="241"/>
      <c r="H244" s="242"/>
      <c r="I244" s="276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 t="s">
        <v>135</v>
      </c>
      <c r="AF244" s="203">
        <v>0</v>
      </c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</row>
    <row r="245" spans="1:60" outlineLevel="1" x14ac:dyDescent="0.2">
      <c r="A245" s="272">
        <v>87</v>
      </c>
      <c r="B245" s="218" t="s">
        <v>401</v>
      </c>
      <c r="C245" s="252" t="s">
        <v>402</v>
      </c>
      <c r="D245" s="223" t="s">
        <v>113</v>
      </c>
      <c r="E245" s="230">
        <v>4</v>
      </c>
      <c r="F245" s="240"/>
      <c r="G245" s="241">
        <f>ROUND(E245*F245,2)</f>
        <v>0</v>
      </c>
      <c r="H245" s="242"/>
      <c r="I245" s="276" t="s">
        <v>114</v>
      </c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 t="s">
        <v>115</v>
      </c>
      <c r="AF245" s="203"/>
      <c r="AG245" s="203"/>
      <c r="AH245" s="203"/>
      <c r="AI245" s="203"/>
      <c r="AJ245" s="203"/>
      <c r="AK245" s="203"/>
      <c r="AL245" s="203"/>
      <c r="AM245" s="203">
        <v>21</v>
      </c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</row>
    <row r="246" spans="1:60" outlineLevel="1" x14ac:dyDescent="0.2">
      <c r="A246" s="272">
        <v>88</v>
      </c>
      <c r="B246" s="218" t="s">
        <v>403</v>
      </c>
      <c r="C246" s="252" t="s">
        <v>404</v>
      </c>
      <c r="D246" s="223" t="s">
        <v>249</v>
      </c>
      <c r="E246" s="230">
        <v>16</v>
      </c>
      <c r="F246" s="240"/>
      <c r="G246" s="241">
        <f>ROUND(E246*F246,2)</f>
        <v>0</v>
      </c>
      <c r="H246" s="242"/>
      <c r="I246" s="276" t="s">
        <v>114</v>
      </c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 t="s">
        <v>115</v>
      </c>
      <c r="AF246" s="203"/>
      <c r="AG246" s="203"/>
      <c r="AH246" s="203"/>
      <c r="AI246" s="203"/>
      <c r="AJ246" s="203"/>
      <c r="AK246" s="203"/>
      <c r="AL246" s="203"/>
      <c r="AM246" s="203">
        <v>21</v>
      </c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</row>
    <row r="247" spans="1:60" outlineLevel="1" x14ac:dyDescent="0.2">
      <c r="A247" s="273"/>
      <c r="B247" s="214" t="s">
        <v>405</v>
      </c>
      <c r="C247" s="254"/>
      <c r="D247" s="258"/>
      <c r="E247" s="259"/>
      <c r="F247" s="260"/>
      <c r="G247" s="245"/>
      <c r="H247" s="242"/>
      <c r="I247" s="276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>
        <v>0</v>
      </c>
      <c r="AD247" s="203"/>
      <c r="AE247" s="203" t="s">
        <v>117</v>
      </c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</row>
    <row r="248" spans="1:60" outlineLevel="1" x14ac:dyDescent="0.2">
      <c r="A248" s="272">
        <v>89</v>
      </c>
      <c r="B248" s="218" t="s">
        <v>406</v>
      </c>
      <c r="C248" s="252" t="s">
        <v>407</v>
      </c>
      <c r="D248" s="223" t="s">
        <v>221</v>
      </c>
      <c r="E248" s="230">
        <v>3.9200000000000006E-2</v>
      </c>
      <c r="F248" s="240"/>
      <c r="G248" s="241">
        <f>ROUND(E248*F248,2)</f>
        <v>0</v>
      </c>
      <c r="H248" s="242" t="s">
        <v>392</v>
      </c>
      <c r="I248" s="276" t="s">
        <v>124</v>
      </c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 t="s">
        <v>223</v>
      </c>
      <c r="AF248" s="203"/>
      <c r="AG248" s="203"/>
      <c r="AH248" s="203"/>
      <c r="AI248" s="203"/>
      <c r="AJ248" s="203"/>
      <c r="AK248" s="203"/>
      <c r="AL248" s="203"/>
      <c r="AM248" s="203">
        <v>21</v>
      </c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</row>
    <row r="249" spans="1:60" x14ac:dyDescent="0.2">
      <c r="A249" s="271" t="s">
        <v>109</v>
      </c>
      <c r="B249" s="217" t="s">
        <v>74</v>
      </c>
      <c r="C249" s="251" t="s">
        <v>75</v>
      </c>
      <c r="D249" s="222"/>
      <c r="E249" s="229"/>
      <c r="F249" s="237">
        <f>SUM(G250:G257)</f>
        <v>0</v>
      </c>
      <c r="G249" s="238"/>
      <c r="H249" s="239"/>
      <c r="I249" s="275"/>
      <c r="AE249" t="s">
        <v>110</v>
      </c>
    </row>
    <row r="250" spans="1:60" outlineLevel="1" x14ac:dyDescent="0.2">
      <c r="A250" s="273"/>
      <c r="B250" s="213" t="s">
        <v>408</v>
      </c>
      <c r="C250" s="253"/>
      <c r="D250" s="224"/>
      <c r="E250" s="231"/>
      <c r="F250" s="243"/>
      <c r="G250" s="244"/>
      <c r="H250" s="242"/>
      <c r="I250" s="276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>
        <v>0</v>
      </c>
      <c r="AD250" s="203"/>
      <c r="AE250" s="203" t="s">
        <v>117</v>
      </c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</row>
    <row r="251" spans="1:60" outlineLevel="1" x14ac:dyDescent="0.2">
      <c r="A251" s="272">
        <v>90</v>
      </c>
      <c r="B251" s="218" t="s">
        <v>409</v>
      </c>
      <c r="C251" s="252" t="s">
        <v>410</v>
      </c>
      <c r="D251" s="223" t="s">
        <v>192</v>
      </c>
      <c r="E251" s="230">
        <v>6</v>
      </c>
      <c r="F251" s="240"/>
      <c r="G251" s="241">
        <f>ROUND(E251*F251,2)</f>
        <v>0</v>
      </c>
      <c r="H251" s="242" t="s">
        <v>392</v>
      </c>
      <c r="I251" s="276" t="s">
        <v>124</v>
      </c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 t="s">
        <v>115</v>
      </c>
      <c r="AF251" s="203"/>
      <c r="AG251" s="203"/>
      <c r="AH251" s="203"/>
      <c r="AI251" s="203"/>
      <c r="AJ251" s="203"/>
      <c r="AK251" s="203"/>
      <c r="AL251" s="203"/>
      <c r="AM251" s="203">
        <v>21</v>
      </c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</row>
    <row r="252" spans="1:60" outlineLevel="1" x14ac:dyDescent="0.2">
      <c r="A252" s="273"/>
      <c r="B252" s="219"/>
      <c r="C252" s="256" t="s">
        <v>411</v>
      </c>
      <c r="D252" s="226"/>
      <c r="E252" s="233">
        <v>6</v>
      </c>
      <c r="F252" s="241"/>
      <c r="G252" s="241"/>
      <c r="H252" s="242"/>
      <c r="I252" s="276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 t="s">
        <v>135</v>
      </c>
      <c r="AF252" s="203">
        <v>0</v>
      </c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</row>
    <row r="253" spans="1:60" outlineLevel="1" x14ac:dyDescent="0.2">
      <c r="A253" s="273"/>
      <c r="B253" s="214" t="s">
        <v>412</v>
      </c>
      <c r="C253" s="254"/>
      <c r="D253" s="258"/>
      <c r="E253" s="259"/>
      <c r="F253" s="260"/>
      <c r="G253" s="245"/>
      <c r="H253" s="242"/>
      <c r="I253" s="276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>
        <v>0</v>
      </c>
      <c r="AD253" s="203"/>
      <c r="AE253" s="203" t="s">
        <v>117</v>
      </c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</row>
    <row r="254" spans="1:60" ht="22.5" outlineLevel="1" x14ac:dyDescent="0.2">
      <c r="A254" s="272">
        <v>91</v>
      </c>
      <c r="B254" s="218" t="s">
        <v>413</v>
      </c>
      <c r="C254" s="252" t="s">
        <v>414</v>
      </c>
      <c r="D254" s="223" t="s">
        <v>192</v>
      </c>
      <c r="E254" s="230">
        <v>6</v>
      </c>
      <c r="F254" s="240"/>
      <c r="G254" s="241">
        <f>ROUND(E254*F254,2)</f>
        <v>0</v>
      </c>
      <c r="H254" s="242" t="s">
        <v>392</v>
      </c>
      <c r="I254" s="276" t="s">
        <v>124</v>
      </c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 t="s">
        <v>115</v>
      </c>
      <c r="AF254" s="203"/>
      <c r="AG254" s="203"/>
      <c r="AH254" s="203"/>
      <c r="AI254" s="203"/>
      <c r="AJ254" s="203"/>
      <c r="AK254" s="203"/>
      <c r="AL254" s="203"/>
      <c r="AM254" s="203">
        <v>21</v>
      </c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</row>
    <row r="255" spans="1:60" outlineLevel="1" x14ac:dyDescent="0.2">
      <c r="A255" s="273"/>
      <c r="B255" s="219"/>
      <c r="C255" s="256" t="s">
        <v>411</v>
      </c>
      <c r="D255" s="226"/>
      <c r="E255" s="233">
        <v>6</v>
      </c>
      <c r="F255" s="241"/>
      <c r="G255" s="241"/>
      <c r="H255" s="242"/>
      <c r="I255" s="276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 t="s">
        <v>135</v>
      </c>
      <c r="AF255" s="203">
        <v>0</v>
      </c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</row>
    <row r="256" spans="1:60" outlineLevel="1" x14ac:dyDescent="0.2">
      <c r="A256" s="273"/>
      <c r="B256" s="214" t="s">
        <v>415</v>
      </c>
      <c r="C256" s="254"/>
      <c r="D256" s="258"/>
      <c r="E256" s="259"/>
      <c r="F256" s="260"/>
      <c r="G256" s="245"/>
      <c r="H256" s="242"/>
      <c r="I256" s="276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>
        <v>0</v>
      </c>
      <c r="AD256" s="203"/>
      <c r="AE256" s="203" t="s">
        <v>117</v>
      </c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</row>
    <row r="257" spans="1:60" outlineLevel="1" x14ac:dyDescent="0.2">
      <c r="A257" s="272">
        <v>92</v>
      </c>
      <c r="B257" s="218" t="s">
        <v>416</v>
      </c>
      <c r="C257" s="252" t="s">
        <v>417</v>
      </c>
      <c r="D257" s="223" t="s">
        <v>221</v>
      </c>
      <c r="E257" s="230">
        <v>3.0600000000000002E-3</v>
      </c>
      <c r="F257" s="240"/>
      <c r="G257" s="241">
        <f>ROUND(E257*F257,2)</f>
        <v>0</v>
      </c>
      <c r="H257" s="242" t="s">
        <v>392</v>
      </c>
      <c r="I257" s="276" t="s">
        <v>124</v>
      </c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 t="s">
        <v>223</v>
      </c>
      <c r="AF257" s="203"/>
      <c r="AG257" s="203"/>
      <c r="AH257" s="203"/>
      <c r="AI257" s="203"/>
      <c r="AJ257" s="203"/>
      <c r="AK257" s="203"/>
      <c r="AL257" s="203"/>
      <c r="AM257" s="203">
        <v>21</v>
      </c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</row>
    <row r="258" spans="1:60" x14ac:dyDescent="0.2">
      <c r="A258" s="271" t="s">
        <v>109</v>
      </c>
      <c r="B258" s="217" t="s">
        <v>76</v>
      </c>
      <c r="C258" s="251" t="s">
        <v>77</v>
      </c>
      <c r="D258" s="222"/>
      <c r="E258" s="229"/>
      <c r="F258" s="237">
        <f>SUM(G259:G275)</f>
        <v>0</v>
      </c>
      <c r="G258" s="238"/>
      <c r="H258" s="239"/>
      <c r="I258" s="275"/>
      <c r="AE258" t="s">
        <v>110</v>
      </c>
    </row>
    <row r="259" spans="1:60" outlineLevel="1" x14ac:dyDescent="0.2">
      <c r="A259" s="273"/>
      <c r="B259" s="213" t="s">
        <v>418</v>
      </c>
      <c r="C259" s="253"/>
      <c r="D259" s="224"/>
      <c r="E259" s="231"/>
      <c r="F259" s="243"/>
      <c r="G259" s="244"/>
      <c r="H259" s="242"/>
      <c r="I259" s="276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>
        <v>0</v>
      </c>
      <c r="AD259" s="203"/>
      <c r="AE259" s="203" t="s">
        <v>117</v>
      </c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</row>
    <row r="260" spans="1:60" ht="33.75" outlineLevel="1" x14ac:dyDescent="0.2">
      <c r="A260" s="272">
        <v>93</v>
      </c>
      <c r="B260" s="218" t="s">
        <v>419</v>
      </c>
      <c r="C260" s="252" t="s">
        <v>420</v>
      </c>
      <c r="D260" s="223" t="s">
        <v>192</v>
      </c>
      <c r="E260" s="230">
        <v>2</v>
      </c>
      <c r="F260" s="240"/>
      <c r="G260" s="241">
        <f>ROUND(E260*F260,2)</f>
        <v>0</v>
      </c>
      <c r="H260" s="242" t="s">
        <v>392</v>
      </c>
      <c r="I260" s="276" t="s">
        <v>124</v>
      </c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 t="s">
        <v>115</v>
      </c>
      <c r="AF260" s="203"/>
      <c r="AG260" s="203"/>
      <c r="AH260" s="203"/>
      <c r="AI260" s="203"/>
      <c r="AJ260" s="203"/>
      <c r="AK260" s="203"/>
      <c r="AL260" s="203"/>
      <c r="AM260" s="203">
        <v>21</v>
      </c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</row>
    <row r="261" spans="1:60" outlineLevel="1" x14ac:dyDescent="0.2">
      <c r="A261" s="273"/>
      <c r="B261" s="219"/>
      <c r="C261" s="256" t="s">
        <v>421</v>
      </c>
      <c r="D261" s="226"/>
      <c r="E261" s="233">
        <v>2</v>
      </c>
      <c r="F261" s="241"/>
      <c r="G261" s="241"/>
      <c r="H261" s="242"/>
      <c r="I261" s="276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 t="s">
        <v>135</v>
      </c>
      <c r="AF261" s="203">
        <v>0</v>
      </c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</row>
    <row r="262" spans="1:60" ht="33.75" outlineLevel="1" x14ac:dyDescent="0.2">
      <c r="A262" s="272">
        <v>94</v>
      </c>
      <c r="B262" s="218" t="s">
        <v>422</v>
      </c>
      <c r="C262" s="252" t="s">
        <v>423</v>
      </c>
      <c r="D262" s="223" t="s">
        <v>192</v>
      </c>
      <c r="E262" s="230">
        <v>2</v>
      </c>
      <c r="F262" s="240"/>
      <c r="G262" s="241">
        <f>ROUND(E262*F262,2)</f>
        <v>0</v>
      </c>
      <c r="H262" s="242" t="s">
        <v>392</v>
      </c>
      <c r="I262" s="276" t="s">
        <v>124</v>
      </c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 t="s">
        <v>115</v>
      </c>
      <c r="AF262" s="203"/>
      <c r="AG262" s="203"/>
      <c r="AH262" s="203"/>
      <c r="AI262" s="203"/>
      <c r="AJ262" s="203"/>
      <c r="AK262" s="203"/>
      <c r="AL262" s="203"/>
      <c r="AM262" s="203">
        <v>21</v>
      </c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</row>
    <row r="263" spans="1:60" outlineLevel="1" x14ac:dyDescent="0.2">
      <c r="A263" s="273"/>
      <c r="B263" s="219"/>
      <c r="C263" s="256" t="s">
        <v>421</v>
      </c>
      <c r="D263" s="226"/>
      <c r="E263" s="233">
        <v>2</v>
      </c>
      <c r="F263" s="241"/>
      <c r="G263" s="241"/>
      <c r="H263" s="242"/>
      <c r="I263" s="276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 t="s">
        <v>135</v>
      </c>
      <c r="AF263" s="203">
        <v>0</v>
      </c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</row>
    <row r="264" spans="1:60" ht="33.75" outlineLevel="1" x14ac:dyDescent="0.2">
      <c r="A264" s="272">
        <v>95</v>
      </c>
      <c r="B264" s="218" t="s">
        <v>424</v>
      </c>
      <c r="C264" s="252" t="s">
        <v>425</v>
      </c>
      <c r="D264" s="223" t="s">
        <v>192</v>
      </c>
      <c r="E264" s="230">
        <v>2</v>
      </c>
      <c r="F264" s="240"/>
      <c r="G264" s="241">
        <f>ROUND(E264*F264,2)</f>
        <v>0</v>
      </c>
      <c r="H264" s="242" t="s">
        <v>392</v>
      </c>
      <c r="I264" s="276" t="s">
        <v>124</v>
      </c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 t="s">
        <v>115</v>
      </c>
      <c r="AF264" s="203"/>
      <c r="AG264" s="203"/>
      <c r="AH264" s="203"/>
      <c r="AI264" s="203"/>
      <c r="AJ264" s="203"/>
      <c r="AK264" s="203"/>
      <c r="AL264" s="203"/>
      <c r="AM264" s="203">
        <v>21</v>
      </c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</row>
    <row r="265" spans="1:60" outlineLevel="1" x14ac:dyDescent="0.2">
      <c r="A265" s="273"/>
      <c r="B265" s="219"/>
      <c r="C265" s="256" t="s">
        <v>421</v>
      </c>
      <c r="D265" s="226"/>
      <c r="E265" s="233">
        <v>2</v>
      </c>
      <c r="F265" s="241"/>
      <c r="G265" s="241"/>
      <c r="H265" s="242"/>
      <c r="I265" s="276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 t="s">
        <v>135</v>
      </c>
      <c r="AF265" s="203">
        <v>0</v>
      </c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</row>
    <row r="266" spans="1:60" outlineLevel="1" x14ac:dyDescent="0.2">
      <c r="A266" s="273"/>
      <c r="B266" s="214" t="s">
        <v>426</v>
      </c>
      <c r="C266" s="254"/>
      <c r="D266" s="258"/>
      <c r="E266" s="259"/>
      <c r="F266" s="260"/>
      <c r="G266" s="245"/>
      <c r="H266" s="242"/>
      <c r="I266" s="276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>
        <v>0</v>
      </c>
      <c r="AD266" s="203"/>
      <c r="AE266" s="203" t="s">
        <v>117</v>
      </c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</row>
    <row r="267" spans="1:60" outlineLevel="1" x14ac:dyDescent="0.2">
      <c r="A267" s="272">
        <v>96</v>
      </c>
      <c r="B267" s="218" t="s">
        <v>427</v>
      </c>
      <c r="C267" s="252" t="s">
        <v>428</v>
      </c>
      <c r="D267" s="223" t="s">
        <v>192</v>
      </c>
      <c r="E267" s="230">
        <v>6</v>
      </c>
      <c r="F267" s="240"/>
      <c r="G267" s="241">
        <f>ROUND(E267*F267,2)</f>
        <v>0</v>
      </c>
      <c r="H267" s="242" t="s">
        <v>392</v>
      </c>
      <c r="I267" s="276" t="s">
        <v>124</v>
      </c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 t="s">
        <v>115</v>
      </c>
      <c r="AF267" s="203"/>
      <c r="AG267" s="203"/>
      <c r="AH267" s="203"/>
      <c r="AI267" s="203"/>
      <c r="AJ267" s="203"/>
      <c r="AK267" s="203"/>
      <c r="AL267" s="203"/>
      <c r="AM267" s="203">
        <v>21</v>
      </c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</row>
    <row r="268" spans="1:60" outlineLevel="1" x14ac:dyDescent="0.2">
      <c r="A268" s="273"/>
      <c r="B268" s="219"/>
      <c r="C268" s="256" t="s">
        <v>411</v>
      </c>
      <c r="D268" s="226"/>
      <c r="E268" s="233">
        <v>6</v>
      </c>
      <c r="F268" s="241"/>
      <c r="G268" s="241"/>
      <c r="H268" s="242"/>
      <c r="I268" s="276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 t="s">
        <v>135</v>
      </c>
      <c r="AF268" s="203">
        <v>0</v>
      </c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</row>
    <row r="269" spans="1:60" outlineLevel="1" x14ac:dyDescent="0.2">
      <c r="A269" s="273"/>
      <c r="B269" s="214" t="s">
        <v>429</v>
      </c>
      <c r="C269" s="254"/>
      <c r="D269" s="258"/>
      <c r="E269" s="259"/>
      <c r="F269" s="260"/>
      <c r="G269" s="245"/>
      <c r="H269" s="242"/>
      <c r="I269" s="276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>
        <v>0</v>
      </c>
      <c r="AD269" s="203"/>
      <c r="AE269" s="203" t="s">
        <v>117</v>
      </c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</row>
    <row r="270" spans="1:60" outlineLevel="1" x14ac:dyDescent="0.2">
      <c r="A270" s="273"/>
      <c r="B270" s="214" t="s">
        <v>430</v>
      </c>
      <c r="C270" s="254"/>
      <c r="D270" s="258"/>
      <c r="E270" s="259"/>
      <c r="F270" s="260"/>
      <c r="G270" s="245"/>
      <c r="H270" s="242"/>
      <c r="I270" s="276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 t="s">
        <v>119</v>
      </c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</row>
    <row r="271" spans="1:60" outlineLevel="1" x14ac:dyDescent="0.2">
      <c r="A271" s="272">
        <v>97</v>
      </c>
      <c r="B271" s="218" t="s">
        <v>431</v>
      </c>
      <c r="C271" s="252" t="s">
        <v>432</v>
      </c>
      <c r="D271" s="223" t="s">
        <v>122</v>
      </c>
      <c r="E271" s="230">
        <v>3.6</v>
      </c>
      <c r="F271" s="240"/>
      <c r="G271" s="241">
        <f>ROUND(E271*F271,2)</f>
        <v>0</v>
      </c>
      <c r="H271" s="242" t="s">
        <v>392</v>
      </c>
      <c r="I271" s="276" t="s">
        <v>124</v>
      </c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 t="s">
        <v>115</v>
      </c>
      <c r="AF271" s="203"/>
      <c r="AG271" s="203"/>
      <c r="AH271" s="203"/>
      <c r="AI271" s="203"/>
      <c r="AJ271" s="203"/>
      <c r="AK271" s="203"/>
      <c r="AL271" s="203"/>
      <c r="AM271" s="203">
        <v>21</v>
      </c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</row>
    <row r="272" spans="1:60" outlineLevel="1" x14ac:dyDescent="0.2">
      <c r="A272" s="273"/>
      <c r="B272" s="219"/>
      <c r="C272" s="256" t="s">
        <v>433</v>
      </c>
      <c r="D272" s="226"/>
      <c r="E272" s="233">
        <v>3.6</v>
      </c>
      <c r="F272" s="241"/>
      <c r="G272" s="241"/>
      <c r="H272" s="242"/>
      <c r="I272" s="276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 t="s">
        <v>135</v>
      </c>
      <c r="AF272" s="203">
        <v>0</v>
      </c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</row>
    <row r="273" spans="1:60" outlineLevel="1" x14ac:dyDescent="0.2">
      <c r="A273" s="272">
        <v>98</v>
      </c>
      <c r="B273" s="218" t="s">
        <v>434</v>
      </c>
      <c r="C273" s="252" t="s">
        <v>435</v>
      </c>
      <c r="D273" s="223" t="s">
        <v>249</v>
      </c>
      <c r="E273" s="230">
        <v>4</v>
      </c>
      <c r="F273" s="240"/>
      <c r="G273" s="241">
        <f>ROUND(E273*F273,2)</f>
        <v>0</v>
      </c>
      <c r="H273" s="242"/>
      <c r="I273" s="276" t="s">
        <v>114</v>
      </c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 t="s">
        <v>115</v>
      </c>
      <c r="AF273" s="203"/>
      <c r="AG273" s="203"/>
      <c r="AH273" s="203"/>
      <c r="AI273" s="203"/>
      <c r="AJ273" s="203"/>
      <c r="AK273" s="203"/>
      <c r="AL273" s="203"/>
      <c r="AM273" s="203">
        <v>21</v>
      </c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</row>
    <row r="274" spans="1:60" outlineLevel="1" x14ac:dyDescent="0.2">
      <c r="A274" s="273"/>
      <c r="B274" s="214" t="s">
        <v>436</v>
      </c>
      <c r="C274" s="254"/>
      <c r="D274" s="258"/>
      <c r="E274" s="259"/>
      <c r="F274" s="260"/>
      <c r="G274" s="245"/>
      <c r="H274" s="242"/>
      <c r="I274" s="276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>
        <v>0</v>
      </c>
      <c r="AD274" s="203"/>
      <c r="AE274" s="203" t="s">
        <v>117</v>
      </c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</row>
    <row r="275" spans="1:60" outlineLevel="1" x14ac:dyDescent="0.2">
      <c r="A275" s="272">
        <v>99</v>
      </c>
      <c r="B275" s="218" t="s">
        <v>437</v>
      </c>
      <c r="C275" s="252" t="s">
        <v>255</v>
      </c>
      <c r="D275" s="223" t="s">
        <v>221</v>
      </c>
      <c r="E275" s="230">
        <v>0.21828</v>
      </c>
      <c r="F275" s="240"/>
      <c r="G275" s="241">
        <f>ROUND(E275*F275,2)</f>
        <v>0</v>
      </c>
      <c r="H275" s="242" t="s">
        <v>392</v>
      </c>
      <c r="I275" s="276" t="s">
        <v>124</v>
      </c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 t="s">
        <v>223</v>
      </c>
      <c r="AF275" s="203"/>
      <c r="AG275" s="203"/>
      <c r="AH275" s="203"/>
      <c r="AI275" s="203"/>
      <c r="AJ275" s="203"/>
      <c r="AK275" s="203"/>
      <c r="AL275" s="203"/>
      <c r="AM275" s="203">
        <v>21</v>
      </c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</row>
    <row r="276" spans="1:60" x14ac:dyDescent="0.2">
      <c r="A276" s="271" t="s">
        <v>109</v>
      </c>
      <c r="B276" s="217" t="s">
        <v>78</v>
      </c>
      <c r="C276" s="251" t="s">
        <v>79</v>
      </c>
      <c r="D276" s="222"/>
      <c r="E276" s="229"/>
      <c r="F276" s="237">
        <f>SUM(G277:G295)</f>
        <v>0</v>
      </c>
      <c r="G276" s="238"/>
      <c r="H276" s="239"/>
      <c r="I276" s="275"/>
      <c r="AE276" t="s">
        <v>110</v>
      </c>
    </row>
    <row r="277" spans="1:60" outlineLevel="1" x14ac:dyDescent="0.2">
      <c r="A277" s="273"/>
      <c r="B277" s="213" t="s">
        <v>438</v>
      </c>
      <c r="C277" s="253"/>
      <c r="D277" s="224"/>
      <c r="E277" s="231"/>
      <c r="F277" s="243"/>
      <c r="G277" s="244"/>
      <c r="H277" s="242"/>
      <c r="I277" s="276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>
        <v>0</v>
      </c>
      <c r="AD277" s="203"/>
      <c r="AE277" s="203" t="s">
        <v>117</v>
      </c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3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</row>
    <row r="278" spans="1:60" outlineLevel="1" x14ac:dyDescent="0.2">
      <c r="A278" s="272">
        <v>100</v>
      </c>
      <c r="B278" s="218" t="s">
        <v>439</v>
      </c>
      <c r="C278" s="252" t="s">
        <v>440</v>
      </c>
      <c r="D278" s="223" t="s">
        <v>192</v>
      </c>
      <c r="E278" s="230">
        <v>18</v>
      </c>
      <c r="F278" s="240"/>
      <c r="G278" s="241">
        <f>ROUND(E278*F278,2)</f>
        <v>0</v>
      </c>
      <c r="H278" s="242" t="s">
        <v>441</v>
      </c>
      <c r="I278" s="276" t="s">
        <v>124</v>
      </c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 t="s">
        <v>115</v>
      </c>
      <c r="AF278" s="203"/>
      <c r="AG278" s="203"/>
      <c r="AH278" s="203"/>
      <c r="AI278" s="203"/>
      <c r="AJ278" s="203"/>
      <c r="AK278" s="203"/>
      <c r="AL278" s="203"/>
      <c r="AM278" s="203">
        <v>21</v>
      </c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3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</row>
    <row r="279" spans="1:60" outlineLevel="1" x14ac:dyDescent="0.2">
      <c r="A279" s="273"/>
      <c r="B279" s="219"/>
      <c r="C279" s="256" t="s">
        <v>193</v>
      </c>
      <c r="D279" s="226"/>
      <c r="E279" s="233">
        <v>9</v>
      </c>
      <c r="F279" s="241"/>
      <c r="G279" s="241"/>
      <c r="H279" s="242"/>
      <c r="I279" s="276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 t="s">
        <v>135</v>
      </c>
      <c r="AF279" s="203">
        <v>0</v>
      </c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</row>
    <row r="280" spans="1:60" outlineLevel="1" x14ac:dyDescent="0.2">
      <c r="A280" s="273"/>
      <c r="B280" s="219"/>
      <c r="C280" s="256" t="s">
        <v>194</v>
      </c>
      <c r="D280" s="226"/>
      <c r="E280" s="233">
        <v>9</v>
      </c>
      <c r="F280" s="241"/>
      <c r="G280" s="241"/>
      <c r="H280" s="242"/>
      <c r="I280" s="276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 t="s">
        <v>135</v>
      </c>
      <c r="AF280" s="203">
        <v>0</v>
      </c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</row>
    <row r="281" spans="1:60" outlineLevel="1" x14ac:dyDescent="0.2">
      <c r="A281" s="273"/>
      <c r="B281" s="214" t="s">
        <v>442</v>
      </c>
      <c r="C281" s="254"/>
      <c r="D281" s="258"/>
      <c r="E281" s="259"/>
      <c r="F281" s="260"/>
      <c r="G281" s="245"/>
      <c r="H281" s="242"/>
      <c r="I281" s="276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>
        <v>0</v>
      </c>
      <c r="AD281" s="203"/>
      <c r="AE281" s="203" t="s">
        <v>117</v>
      </c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3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</row>
    <row r="282" spans="1:60" outlineLevel="1" x14ac:dyDescent="0.2">
      <c r="A282" s="272">
        <v>101</v>
      </c>
      <c r="B282" s="218" t="s">
        <v>443</v>
      </c>
      <c r="C282" s="252" t="s">
        <v>444</v>
      </c>
      <c r="D282" s="223" t="s">
        <v>192</v>
      </c>
      <c r="E282" s="230">
        <v>18</v>
      </c>
      <c r="F282" s="240"/>
      <c r="G282" s="241">
        <f>ROUND(E282*F282,2)</f>
        <v>0</v>
      </c>
      <c r="H282" s="242" t="s">
        <v>441</v>
      </c>
      <c r="I282" s="276" t="s">
        <v>124</v>
      </c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 t="s">
        <v>115</v>
      </c>
      <c r="AF282" s="203"/>
      <c r="AG282" s="203"/>
      <c r="AH282" s="203"/>
      <c r="AI282" s="203"/>
      <c r="AJ282" s="203"/>
      <c r="AK282" s="203"/>
      <c r="AL282" s="203"/>
      <c r="AM282" s="203">
        <v>21</v>
      </c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3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</row>
    <row r="283" spans="1:60" outlineLevel="1" x14ac:dyDescent="0.2">
      <c r="A283" s="273"/>
      <c r="B283" s="214" t="s">
        <v>445</v>
      </c>
      <c r="C283" s="254"/>
      <c r="D283" s="258"/>
      <c r="E283" s="259"/>
      <c r="F283" s="260"/>
      <c r="G283" s="245"/>
      <c r="H283" s="242"/>
      <c r="I283" s="276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>
        <v>0</v>
      </c>
      <c r="AD283" s="203"/>
      <c r="AE283" s="203" t="s">
        <v>117</v>
      </c>
      <c r="AF283" s="203"/>
      <c r="AG283" s="203"/>
      <c r="AH283" s="203"/>
      <c r="AI283" s="203"/>
      <c r="AJ283" s="203"/>
      <c r="AK283" s="203"/>
      <c r="AL283" s="203"/>
      <c r="AM283" s="203"/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3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</row>
    <row r="284" spans="1:60" outlineLevel="1" x14ac:dyDescent="0.2">
      <c r="A284" s="273"/>
      <c r="B284" s="214" t="s">
        <v>446</v>
      </c>
      <c r="C284" s="254"/>
      <c r="D284" s="258"/>
      <c r="E284" s="259"/>
      <c r="F284" s="260"/>
      <c r="G284" s="245"/>
      <c r="H284" s="242"/>
      <c r="I284" s="276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>
        <v>1</v>
      </c>
      <c r="AD284" s="203"/>
      <c r="AE284" s="203" t="s">
        <v>117</v>
      </c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</row>
    <row r="285" spans="1:60" outlineLevel="1" x14ac:dyDescent="0.2">
      <c r="A285" s="272">
        <v>102</v>
      </c>
      <c r="B285" s="218" t="s">
        <v>447</v>
      </c>
      <c r="C285" s="252" t="s">
        <v>448</v>
      </c>
      <c r="D285" s="223" t="s">
        <v>192</v>
      </c>
      <c r="E285" s="230">
        <v>4</v>
      </c>
      <c r="F285" s="240"/>
      <c r="G285" s="241">
        <f>ROUND(E285*F285,2)</f>
        <v>0</v>
      </c>
      <c r="H285" s="242" t="s">
        <v>441</v>
      </c>
      <c r="I285" s="276" t="s">
        <v>124</v>
      </c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 t="s">
        <v>115</v>
      </c>
      <c r="AF285" s="203"/>
      <c r="AG285" s="203"/>
      <c r="AH285" s="203"/>
      <c r="AI285" s="203"/>
      <c r="AJ285" s="203"/>
      <c r="AK285" s="203"/>
      <c r="AL285" s="203"/>
      <c r="AM285" s="203">
        <v>21</v>
      </c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</row>
    <row r="286" spans="1:60" outlineLevel="1" x14ac:dyDescent="0.2">
      <c r="A286" s="273"/>
      <c r="B286" s="219"/>
      <c r="C286" s="256" t="s">
        <v>449</v>
      </c>
      <c r="D286" s="226"/>
      <c r="E286" s="233">
        <v>4</v>
      </c>
      <c r="F286" s="241"/>
      <c r="G286" s="241"/>
      <c r="H286" s="242"/>
      <c r="I286" s="276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 t="s">
        <v>135</v>
      </c>
      <c r="AF286" s="203">
        <v>0</v>
      </c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</row>
    <row r="287" spans="1:60" outlineLevel="1" x14ac:dyDescent="0.2">
      <c r="A287" s="272">
        <v>103</v>
      </c>
      <c r="B287" s="218" t="s">
        <v>450</v>
      </c>
      <c r="C287" s="252" t="s">
        <v>451</v>
      </c>
      <c r="D287" s="223" t="s">
        <v>192</v>
      </c>
      <c r="E287" s="230">
        <v>8</v>
      </c>
      <c r="F287" s="240"/>
      <c r="G287" s="241">
        <f>ROUND(E287*F287,2)</f>
        <v>0</v>
      </c>
      <c r="H287" s="242"/>
      <c r="I287" s="276" t="s">
        <v>114</v>
      </c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 t="s">
        <v>115</v>
      </c>
      <c r="AF287" s="203"/>
      <c r="AG287" s="203"/>
      <c r="AH287" s="203"/>
      <c r="AI287" s="203"/>
      <c r="AJ287" s="203"/>
      <c r="AK287" s="203"/>
      <c r="AL287" s="203"/>
      <c r="AM287" s="203">
        <v>21</v>
      </c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</row>
    <row r="288" spans="1:60" outlineLevel="1" x14ac:dyDescent="0.2">
      <c r="A288" s="272">
        <v>104</v>
      </c>
      <c r="B288" s="218" t="s">
        <v>452</v>
      </c>
      <c r="C288" s="252" t="s">
        <v>453</v>
      </c>
      <c r="D288" s="223" t="s">
        <v>192</v>
      </c>
      <c r="E288" s="230">
        <v>10</v>
      </c>
      <c r="F288" s="240"/>
      <c r="G288" s="241">
        <f>ROUND(E288*F288,2)</f>
        <v>0</v>
      </c>
      <c r="H288" s="242"/>
      <c r="I288" s="276" t="s">
        <v>114</v>
      </c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 t="s">
        <v>115</v>
      </c>
      <c r="AF288" s="203"/>
      <c r="AG288" s="203"/>
      <c r="AH288" s="203"/>
      <c r="AI288" s="203"/>
      <c r="AJ288" s="203"/>
      <c r="AK288" s="203"/>
      <c r="AL288" s="203"/>
      <c r="AM288" s="203">
        <v>21</v>
      </c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</row>
    <row r="289" spans="1:60" outlineLevel="1" x14ac:dyDescent="0.2">
      <c r="A289" s="272">
        <v>105</v>
      </c>
      <c r="B289" s="218" t="s">
        <v>454</v>
      </c>
      <c r="C289" s="252" t="s">
        <v>455</v>
      </c>
      <c r="D289" s="223" t="s">
        <v>192</v>
      </c>
      <c r="E289" s="230">
        <v>8</v>
      </c>
      <c r="F289" s="240"/>
      <c r="G289" s="241">
        <f>ROUND(E289*F289,2)</f>
        <v>0</v>
      </c>
      <c r="H289" s="242"/>
      <c r="I289" s="276" t="s">
        <v>114</v>
      </c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 t="s">
        <v>115</v>
      </c>
      <c r="AF289" s="203"/>
      <c r="AG289" s="203"/>
      <c r="AH289" s="203"/>
      <c r="AI289" s="203"/>
      <c r="AJ289" s="203"/>
      <c r="AK289" s="203"/>
      <c r="AL289" s="203"/>
      <c r="AM289" s="203">
        <v>21</v>
      </c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</row>
    <row r="290" spans="1:60" outlineLevel="1" x14ac:dyDescent="0.2">
      <c r="A290" s="272">
        <v>106</v>
      </c>
      <c r="B290" s="218" t="s">
        <v>456</v>
      </c>
      <c r="C290" s="252" t="s">
        <v>457</v>
      </c>
      <c r="D290" s="223" t="s">
        <v>192</v>
      </c>
      <c r="E290" s="230">
        <v>10</v>
      </c>
      <c r="F290" s="240"/>
      <c r="G290" s="241">
        <f>ROUND(E290*F290,2)</f>
        <v>0</v>
      </c>
      <c r="H290" s="242"/>
      <c r="I290" s="276" t="s">
        <v>114</v>
      </c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 t="s">
        <v>115</v>
      </c>
      <c r="AF290" s="203"/>
      <c r="AG290" s="203"/>
      <c r="AH290" s="203"/>
      <c r="AI290" s="203"/>
      <c r="AJ290" s="203"/>
      <c r="AK290" s="203"/>
      <c r="AL290" s="203"/>
      <c r="AM290" s="203">
        <v>21</v>
      </c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</row>
    <row r="291" spans="1:60" outlineLevel="1" x14ac:dyDescent="0.2">
      <c r="A291" s="272">
        <v>107</v>
      </c>
      <c r="B291" s="218" t="s">
        <v>458</v>
      </c>
      <c r="C291" s="252" t="s">
        <v>459</v>
      </c>
      <c r="D291" s="223" t="s">
        <v>192</v>
      </c>
      <c r="E291" s="230">
        <v>8</v>
      </c>
      <c r="F291" s="240"/>
      <c r="G291" s="241">
        <f>ROUND(E291*F291,2)</f>
        <v>0</v>
      </c>
      <c r="H291" s="242"/>
      <c r="I291" s="276" t="s">
        <v>114</v>
      </c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 t="s">
        <v>115</v>
      </c>
      <c r="AF291" s="203"/>
      <c r="AG291" s="203"/>
      <c r="AH291" s="203"/>
      <c r="AI291" s="203"/>
      <c r="AJ291" s="203"/>
      <c r="AK291" s="203"/>
      <c r="AL291" s="203"/>
      <c r="AM291" s="203">
        <v>21</v>
      </c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</row>
    <row r="292" spans="1:60" outlineLevel="1" x14ac:dyDescent="0.2">
      <c r="A292" s="272">
        <v>108</v>
      </c>
      <c r="B292" s="218" t="s">
        <v>460</v>
      </c>
      <c r="C292" s="252" t="s">
        <v>461</v>
      </c>
      <c r="D292" s="223" t="s">
        <v>192</v>
      </c>
      <c r="E292" s="230">
        <v>4</v>
      </c>
      <c r="F292" s="240"/>
      <c r="G292" s="241">
        <f>ROUND(E292*F292,2)</f>
        <v>0</v>
      </c>
      <c r="H292" s="242"/>
      <c r="I292" s="276" t="s">
        <v>114</v>
      </c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 t="s">
        <v>115</v>
      </c>
      <c r="AF292" s="203"/>
      <c r="AG292" s="203"/>
      <c r="AH292" s="203"/>
      <c r="AI292" s="203"/>
      <c r="AJ292" s="203"/>
      <c r="AK292" s="203"/>
      <c r="AL292" s="203"/>
      <c r="AM292" s="203">
        <v>21</v>
      </c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3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</row>
    <row r="293" spans="1:60" outlineLevel="1" x14ac:dyDescent="0.2">
      <c r="A293" s="273"/>
      <c r="B293" s="214" t="s">
        <v>462</v>
      </c>
      <c r="C293" s="254"/>
      <c r="D293" s="258"/>
      <c r="E293" s="259"/>
      <c r="F293" s="260"/>
      <c r="G293" s="245"/>
      <c r="H293" s="242"/>
      <c r="I293" s="276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>
        <v>0</v>
      </c>
      <c r="AD293" s="203"/>
      <c r="AE293" s="203" t="s">
        <v>117</v>
      </c>
      <c r="AF293" s="203"/>
      <c r="AG293" s="203"/>
      <c r="AH293" s="203"/>
      <c r="AI293" s="203"/>
      <c r="AJ293" s="203"/>
      <c r="AK293" s="203"/>
      <c r="AL293" s="203"/>
      <c r="AM293" s="203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3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</row>
    <row r="294" spans="1:60" outlineLevel="1" x14ac:dyDescent="0.2">
      <c r="A294" s="273"/>
      <c r="B294" s="214" t="s">
        <v>463</v>
      </c>
      <c r="C294" s="254"/>
      <c r="D294" s="258"/>
      <c r="E294" s="259"/>
      <c r="F294" s="260"/>
      <c r="G294" s="245"/>
      <c r="H294" s="242"/>
      <c r="I294" s="276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 t="s">
        <v>119</v>
      </c>
      <c r="AF294" s="203"/>
      <c r="AG294" s="203"/>
      <c r="AH294" s="203"/>
      <c r="AI294" s="203"/>
      <c r="AJ294" s="203"/>
      <c r="AK294" s="203"/>
      <c r="AL294" s="203"/>
      <c r="AM294" s="203"/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</row>
    <row r="295" spans="1:60" outlineLevel="1" x14ac:dyDescent="0.2">
      <c r="A295" s="272">
        <v>109</v>
      </c>
      <c r="B295" s="218" t="s">
        <v>464</v>
      </c>
      <c r="C295" s="252" t="s">
        <v>255</v>
      </c>
      <c r="D295" s="223" t="s">
        <v>221</v>
      </c>
      <c r="E295" s="230">
        <v>0.17004000000000002</v>
      </c>
      <c r="F295" s="240"/>
      <c r="G295" s="241">
        <f>ROUND(E295*F295,2)</f>
        <v>0</v>
      </c>
      <c r="H295" s="242" t="s">
        <v>441</v>
      </c>
      <c r="I295" s="276" t="s">
        <v>124</v>
      </c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 t="s">
        <v>223</v>
      </c>
      <c r="AF295" s="203"/>
      <c r="AG295" s="203"/>
      <c r="AH295" s="203"/>
      <c r="AI295" s="203"/>
      <c r="AJ295" s="203"/>
      <c r="AK295" s="203"/>
      <c r="AL295" s="203"/>
      <c r="AM295" s="203">
        <v>21</v>
      </c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3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</row>
    <row r="296" spans="1:60" x14ac:dyDescent="0.2">
      <c r="A296" s="271" t="s">
        <v>109</v>
      </c>
      <c r="B296" s="217" t="s">
        <v>80</v>
      </c>
      <c r="C296" s="251" t="s">
        <v>81</v>
      </c>
      <c r="D296" s="222"/>
      <c r="E296" s="229"/>
      <c r="F296" s="237">
        <f>SUM(G297:G300)</f>
        <v>0</v>
      </c>
      <c r="G296" s="238"/>
      <c r="H296" s="239"/>
      <c r="I296" s="275"/>
      <c r="AE296" t="s">
        <v>110</v>
      </c>
    </row>
    <row r="297" spans="1:60" outlineLevel="1" x14ac:dyDescent="0.2">
      <c r="A297" s="273"/>
      <c r="B297" s="213" t="s">
        <v>465</v>
      </c>
      <c r="C297" s="253"/>
      <c r="D297" s="224"/>
      <c r="E297" s="231"/>
      <c r="F297" s="243"/>
      <c r="G297" s="244"/>
      <c r="H297" s="242"/>
      <c r="I297" s="276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>
        <v>0</v>
      </c>
      <c r="AD297" s="203"/>
      <c r="AE297" s="203" t="s">
        <v>117</v>
      </c>
      <c r="AF297" s="203"/>
      <c r="AG297" s="203"/>
      <c r="AH297" s="203"/>
      <c r="AI297" s="203"/>
      <c r="AJ297" s="203"/>
      <c r="AK297" s="203"/>
      <c r="AL297" s="203"/>
      <c r="AM297" s="203"/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</row>
    <row r="298" spans="1:60" outlineLevel="1" x14ac:dyDescent="0.2">
      <c r="A298" s="273"/>
      <c r="B298" s="214" t="s">
        <v>466</v>
      </c>
      <c r="C298" s="254"/>
      <c r="D298" s="258"/>
      <c r="E298" s="259"/>
      <c r="F298" s="260"/>
      <c r="G298" s="245"/>
      <c r="H298" s="242"/>
      <c r="I298" s="276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>
        <v>1</v>
      </c>
      <c r="AD298" s="203"/>
      <c r="AE298" s="203" t="s">
        <v>117</v>
      </c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</row>
    <row r="299" spans="1:60" outlineLevel="1" x14ac:dyDescent="0.2">
      <c r="A299" s="272">
        <v>110</v>
      </c>
      <c r="B299" s="218" t="s">
        <v>467</v>
      </c>
      <c r="C299" s="252" t="s">
        <v>468</v>
      </c>
      <c r="D299" s="223" t="s">
        <v>192</v>
      </c>
      <c r="E299" s="230">
        <v>4</v>
      </c>
      <c r="F299" s="240"/>
      <c r="G299" s="241">
        <f>ROUND(E299*F299,2)</f>
        <v>0</v>
      </c>
      <c r="H299" s="242" t="s">
        <v>469</v>
      </c>
      <c r="I299" s="276" t="s">
        <v>124</v>
      </c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 t="s">
        <v>115</v>
      </c>
      <c r="AF299" s="203"/>
      <c r="AG299" s="203"/>
      <c r="AH299" s="203"/>
      <c r="AI299" s="203"/>
      <c r="AJ299" s="203"/>
      <c r="AK299" s="203"/>
      <c r="AL299" s="203"/>
      <c r="AM299" s="203">
        <v>21</v>
      </c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</row>
    <row r="300" spans="1:60" outlineLevel="1" x14ac:dyDescent="0.2">
      <c r="A300" s="272">
        <v>111</v>
      </c>
      <c r="B300" s="218" t="s">
        <v>470</v>
      </c>
      <c r="C300" s="252" t="s">
        <v>471</v>
      </c>
      <c r="D300" s="223" t="s">
        <v>192</v>
      </c>
      <c r="E300" s="230">
        <v>4</v>
      </c>
      <c r="F300" s="240"/>
      <c r="G300" s="241">
        <f>ROUND(E300*F300,2)</f>
        <v>0</v>
      </c>
      <c r="H300" s="242"/>
      <c r="I300" s="276" t="s">
        <v>114</v>
      </c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 t="s">
        <v>115</v>
      </c>
      <c r="AF300" s="203"/>
      <c r="AG300" s="203"/>
      <c r="AH300" s="203"/>
      <c r="AI300" s="203"/>
      <c r="AJ300" s="203"/>
      <c r="AK300" s="203"/>
      <c r="AL300" s="203"/>
      <c r="AM300" s="203">
        <v>21</v>
      </c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3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</row>
    <row r="301" spans="1:60" x14ac:dyDescent="0.2">
      <c r="A301" s="271" t="s">
        <v>109</v>
      </c>
      <c r="B301" s="217" t="s">
        <v>82</v>
      </c>
      <c r="C301" s="251" t="s">
        <v>83</v>
      </c>
      <c r="D301" s="222"/>
      <c r="E301" s="229"/>
      <c r="F301" s="237">
        <f>SUM(G302:G317)</f>
        <v>0</v>
      </c>
      <c r="G301" s="238"/>
      <c r="H301" s="239"/>
      <c r="I301" s="275"/>
      <c r="AE301" t="s">
        <v>110</v>
      </c>
    </row>
    <row r="302" spans="1:60" outlineLevel="1" x14ac:dyDescent="0.2">
      <c r="A302" s="273"/>
      <c r="B302" s="213" t="s">
        <v>472</v>
      </c>
      <c r="C302" s="253"/>
      <c r="D302" s="224"/>
      <c r="E302" s="231"/>
      <c r="F302" s="243"/>
      <c r="G302" s="244"/>
      <c r="H302" s="242"/>
      <c r="I302" s="276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>
        <v>0</v>
      </c>
      <c r="AD302" s="203"/>
      <c r="AE302" s="203" t="s">
        <v>117</v>
      </c>
      <c r="AF302" s="203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3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</row>
    <row r="303" spans="1:60" outlineLevel="1" x14ac:dyDescent="0.2">
      <c r="A303" s="272">
        <v>112</v>
      </c>
      <c r="B303" s="218" t="s">
        <v>473</v>
      </c>
      <c r="C303" s="252" t="s">
        <v>474</v>
      </c>
      <c r="D303" s="223" t="s">
        <v>122</v>
      </c>
      <c r="E303" s="230">
        <v>62.361200000000004</v>
      </c>
      <c r="F303" s="240"/>
      <c r="G303" s="241">
        <f>ROUND(E303*F303,2)</f>
        <v>0</v>
      </c>
      <c r="H303" s="242" t="s">
        <v>475</v>
      </c>
      <c r="I303" s="276" t="s">
        <v>124</v>
      </c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 t="s">
        <v>115</v>
      </c>
      <c r="AF303" s="203"/>
      <c r="AG303" s="203"/>
      <c r="AH303" s="203"/>
      <c r="AI303" s="203"/>
      <c r="AJ303" s="203"/>
      <c r="AK303" s="203"/>
      <c r="AL303" s="203"/>
      <c r="AM303" s="203">
        <v>21</v>
      </c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3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</row>
    <row r="304" spans="1:60" outlineLevel="1" x14ac:dyDescent="0.2">
      <c r="A304" s="273"/>
      <c r="B304" s="219"/>
      <c r="C304" s="256" t="s">
        <v>163</v>
      </c>
      <c r="D304" s="226"/>
      <c r="E304" s="233">
        <v>31.180600000000002</v>
      </c>
      <c r="F304" s="241"/>
      <c r="G304" s="241"/>
      <c r="H304" s="242"/>
      <c r="I304" s="276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 t="s">
        <v>135</v>
      </c>
      <c r="AF304" s="203">
        <v>0</v>
      </c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</row>
    <row r="305" spans="1:60" outlineLevel="1" x14ac:dyDescent="0.2">
      <c r="A305" s="273"/>
      <c r="B305" s="219"/>
      <c r="C305" s="256" t="s">
        <v>164</v>
      </c>
      <c r="D305" s="226"/>
      <c r="E305" s="233">
        <v>31.180600000000002</v>
      </c>
      <c r="F305" s="241"/>
      <c r="G305" s="241"/>
      <c r="H305" s="242"/>
      <c r="I305" s="276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 t="s">
        <v>135</v>
      </c>
      <c r="AF305" s="203">
        <v>0</v>
      </c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</row>
    <row r="306" spans="1:60" outlineLevel="1" x14ac:dyDescent="0.2">
      <c r="A306" s="272">
        <v>113</v>
      </c>
      <c r="B306" s="218" t="s">
        <v>476</v>
      </c>
      <c r="C306" s="252" t="s">
        <v>477</v>
      </c>
      <c r="D306" s="223" t="s">
        <v>122</v>
      </c>
      <c r="E306" s="230">
        <v>62.361200000000004</v>
      </c>
      <c r="F306" s="240"/>
      <c r="G306" s="241">
        <f>ROUND(E306*F306,2)</f>
        <v>0</v>
      </c>
      <c r="H306" s="242" t="s">
        <v>475</v>
      </c>
      <c r="I306" s="276" t="s">
        <v>124</v>
      </c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 t="s">
        <v>115</v>
      </c>
      <c r="AF306" s="203"/>
      <c r="AG306" s="203"/>
      <c r="AH306" s="203"/>
      <c r="AI306" s="203"/>
      <c r="AJ306" s="203"/>
      <c r="AK306" s="203"/>
      <c r="AL306" s="203"/>
      <c r="AM306" s="203">
        <v>21</v>
      </c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3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</row>
    <row r="307" spans="1:60" outlineLevel="1" x14ac:dyDescent="0.2">
      <c r="A307" s="273"/>
      <c r="B307" s="219"/>
      <c r="C307" s="256" t="s">
        <v>163</v>
      </c>
      <c r="D307" s="226"/>
      <c r="E307" s="233">
        <v>31.180600000000002</v>
      </c>
      <c r="F307" s="241"/>
      <c r="G307" s="241"/>
      <c r="H307" s="242"/>
      <c r="I307" s="276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 t="s">
        <v>135</v>
      </c>
      <c r="AF307" s="203">
        <v>0</v>
      </c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3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</row>
    <row r="308" spans="1:60" outlineLevel="1" x14ac:dyDescent="0.2">
      <c r="A308" s="273"/>
      <c r="B308" s="219"/>
      <c r="C308" s="256" t="s">
        <v>164</v>
      </c>
      <c r="D308" s="226"/>
      <c r="E308" s="233">
        <v>31.180600000000002</v>
      </c>
      <c r="F308" s="241"/>
      <c r="G308" s="241"/>
      <c r="H308" s="242"/>
      <c r="I308" s="276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 t="s">
        <v>135</v>
      </c>
      <c r="AF308" s="203">
        <v>0</v>
      </c>
      <c r="AG308" s="203"/>
      <c r="AH308" s="203"/>
      <c r="AI308" s="203"/>
      <c r="AJ308" s="203"/>
      <c r="AK308" s="203"/>
      <c r="AL308" s="203"/>
      <c r="AM308" s="203"/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3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</row>
    <row r="309" spans="1:60" outlineLevel="1" x14ac:dyDescent="0.2">
      <c r="A309" s="273"/>
      <c r="B309" s="214" t="s">
        <v>478</v>
      </c>
      <c r="C309" s="254"/>
      <c r="D309" s="258"/>
      <c r="E309" s="259"/>
      <c r="F309" s="260"/>
      <c r="G309" s="245"/>
      <c r="H309" s="242"/>
      <c r="I309" s="276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>
        <v>0</v>
      </c>
      <c r="AD309" s="203"/>
      <c r="AE309" s="203" t="s">
        <v>117</v>
      </c>
      <c r="AF309" s="203"/>
      <c r="AG309" s="203"/>
      <c r="AH309" s="203"/>
      <c r="AI309" s="203"/>
      <c r="AJ309" s="203"/>
      <c r="AK309" s="203"/>
      <c r="AL309" s="203"/>
      <c r="AM309" s="203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3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</row>
    <row r="310" spans="1:60" outlineLevel="1" x14ac:dyDescent="0.2">
      <c r="A310" s="272">
        <v>114</v>
      </c>
      <c r="B310" s="218" t="s">
        <v>479</v>
      </c>
      <c r="C310" s="252" t="s">
        <v>480</v>
      </c>
      <c r="D310" s="223" t="s">
        <v>122</v>
      </c>
      <c r="E310" s="230">
        <v>62.361200000000004</v>
      </c>
      <c r="F310" s="240"/>
      <c r="G310" s="241">
        <f>ROUND(E310*F310,2)</f>
        <v>0</v>
      </c>
      <c r="H310" s="242" t="s">
        <v>475</v>
      </c>
      <c r="I310" s="276" t="s">
        <v>124</v>
      </c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 t="s">
        <v>115</v>
      </c>
      <c r="AF310" s="203"/>
      <c r="AG310" s="203"/>
      <c r="AH310" s="203"/>
      <c r="AI310" s="203"/>
      <c r="AJ310" s="203"/>
      <c r="AK310" s="203"/>
      <c r="AL310" s="203"/>
      <c r="AM310" s="203">
        <v>21</v>
      </c>
      <c r="AN310" s="203"/>
      <c r="AO310" s="203"/>
      <c r="AP310" s="203"/>
      <c r="AQ310" s="203"/>
      <c r="AR310" s="203"/>
      <c r="AS310" s="203"/>
      <c r="AT310" s="203"/>
      <c r="AU310" s="203"/>
      <c r="AV310" s="203"/>
      <c r="AW310" s="203"/>
      <c r="AX310" s="203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</row>
    <row r="311" spans="1:60" outlineLevel="1" x14ac:dyDescent="0.2">
      <c r="A311" s="273"/>
      <c r="B311" s="219"/>
      <c r="C311" s="256" t="s">
        <v>163</v>
      </c>
      <c r="D311" s="226"/>
      <c r="E311" s="233">
        <v>31.180600000000002</v>
      </c>
      <c r="F311" s="241"/>
      <c r="G311" s="241"/>
      <c r="H311" s="242"/>
      <c r="I311" s="276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 t="s">
        <v>135</v>
      </c>
      <c r="AF311" s="203">
        <v>0</v>
      </c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</row>
    <row r="312" spans="1:60" outlineLevel="1" x14ac:dyDescent="0.2">
      <c r="A312" s="273"/>
      <c r="B312" s="219"/>
      <c r="C312" s="256" t="s">
        <v>164</v>
      </c>
      <c r="D312" s="226"/>
      <c r="E312" s="233">
        <v>31.180600000000002</v>
      </c>
      <c r="F312" s="241"/>
      <c r="G312" s="241"/>
      <c r="H312" s="242"/>
      <c r="I312" s="276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 t="s">
        <v>135</v>
      </c>
      <c r="AF312" s="203">
        <v>0</v>
      </c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</row>
    <row r="313" spans="1:60" outlineLevel="1" x14ac:dyDescent="0.2">
      <c r="A313" s="272">
        <v>115</v>
      </c>
      <c r="B313" s="218" t="s">
        <v>481</v>
      </c>
      <c r="C313" s="252" t="s">
        <v>482</v>
      </c>
      <c r="D313" s="223" t="s">
        <v>122</v>
      </c>
      <c r="E313" s="230">
        <v>66.960000000000008</v>
      </c>
      <c r="F313" s="240"/>
      <c r="G313" s="241">
        <f>ROUND(E313*F313,2)</f>
        <v>0</v>
      </c>
      <c r="H313" s="242"/>
      <c r="I313" s="276" t="s">
        <v>114</v>
      </c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 t="s">
        <v>115</v>
      </c>
      <c r="AF313" s="203"/>
      <c r="AG313" s="203"/>
      <c r="AH313" s="203"/>
      <c r="AI313" s="203"/>
      <c r="AJ313" s="203"/>
      <c r="AK313" s="203"/>
      <c r="AL313" s="203"/>
      <c r="AM313" s="203">
        <v>21</v>
      </c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</row>
    <row r="314" spans="1:60" outlineLevel="1" x14ac:dyDescent="0.2">
      <c r="A314" s="273"/>
      <c r="B314" s="219"/>
      <c r="C314" s="256" t="s">
        <v>483</v>
      </c>
      <c r="D314" s="226"/>
      <c r="E314" s="233">
        <v>66.960000000000008</v>
      </c>
      <c r="F314" s="241"/>
      <c r="G314" s="241"/>
      <c r="H314" s="242"/>
      <c r="I314" s="276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 t="s">
        <v>135</v>
      </c>
      <c r="AF314" s="203">
        <v>0</v>
      </c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</row>
    <row r="315" spans="1:60" outlineLevel="1" x14ac:dyDescent="0.2">
      <c r="A315" s="273"/>
      <c r="B315" s="214" t="s">
        <v>484</v>
      </c>
      <c r="C315" s="254"/>
      <c r="D315" s="258"/>
      <c r="E315" s="259"/>
      <c r="F315" s="260"/>
      <c r="G315" s="245"/>
      <c r="H315" s="242"/>
      <c r="I315" s="276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>
        <v>0</v>
      </c>
      <c r="AD315" s="203"/>
      <c r="AE315" s="203" t="s">
        <v>117</v>
      </c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</row>
    <row r="316" spans="1:60" outlineLevel="1" x14ac:dyDescent="0.2">
      <c r="A316" s="273"/>
      <c r="B316" s="214" t="s">
        <v>463</v>
      </c>
      <c r="C316" s="254"/>
      <c r="D316" s="258"/>
      <c r="E316" s="259"/>
      <c r="F316" s="260"/>
      <c r="G316" s="245"/>
      <c r="H316" s="242"/>
      <c r="I316" s="276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 t="s">
        <v>119</v>
      </c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</row>
    <row r="317" spans="1:60" outlineLevel="1" x14ac:dyDescent="0.2">
      <c r="A317" s="272">
        <v>116</v>
      </c>
      <c r="B317" s="218" t="s">
        <v>485</v>
      </c>
      <c r="C317" s="252" t="s">
        <v>255</v>
      </c>
      <c r="D317" s="223" t="s">
        <v>221</v>
      </c>
      <c r="E317" s="230">
        <v>2.1192600000000001</v>
      </c>
      <c r="F317" s="240"/>
      <c r="G317" s="241">
        <f>ROUND(E317*F317,2)</f>
        <v>0</v>
      </c>
      <c r="H317" s="242" t="s">
        <v>475</v>
      </c>
      <c r="I317" s="276" t="s">
        <v>124</v>
      </c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 t="s">
        <v>223</v>
      </c>
      <c r="AF317" s="203"/>
      <c r="AG317" s="203"/>
      <c r="AH317" s="203"/>
      <c r="AI317" s="203"/>
      <c r="AJ317" s="203"/>
      <c r="AK317" s="203"/>
      <c r="AL317" s="203"/>
      <c r="AM317" s="203">
        <v>21</v>
      </c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</row>
    <row r="318" spans="1:60" x14ac:dyDescent="0.2">
      <c r="A318" s="271" t="s">
        <v>109</v>
      </c>
      <c r="B318" s="217" t="s">
        <v>84</v>
      </c>
      <c r="C318" s="251" t="s">
        <v>85</v>
      </c>
      <c r="D318" s="222"/>
      <c r="E318" s="229"/>
      <c r="F318" s="237">
        <f>SUM(G319:G345)</f>
        <v>0</v>
      </c>
      <c r="G318" s="238"/>
      <c r="H318" s="239"/>
      <c r="I318" s="275"/>
      <c r="AE318" t="s">
        <v>110</v>
      </c>
    </row>
    <row r="319" spans="1:60" outlineLevel="1" x14ac:dyDescent="0.2">
      <c r="A319" s="273"/>
      <c r="B319" s="213" t="s">
        <v>486</v>
      </c>
      <c r="C319" s="253"/>
      <c r="D319" s="224"/>
      <c r="E319" s="231"/>
      <c r="F319" s="243"/>
      <c r="G319" s="244"/>
      <c r="H319" s="242"/>
      <c r="I319" s="276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>
        <v>0</v>
      </c>
      <c r="AD319" s="203"/>
      <c r="AE319" s="203" t="s">
        <v>117</v>
      </c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3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</row>
    <row r="320" spans="1:60" outlineLevel="1" x14ac:dyDescent="0.2">
      <c r="A320" s="272">
        <v>117</v>
      </c>
      <c r="B320" s="218" t="s">
        <v>487</v>
      </c>
      <c r="C320" s="252" t="s">
        <v>488</v>
      </c>
      <c r="D320" s="223" t="s">
        <v>122</v>
      </c>
      <c r="E320" s="230">
        <v>232.69500000000002</v>
      </c>
      <c r="F320" s="240"/>
      <c r="G320" s="241">
        <f>ROUND(E320*F320,2)</f>
        <v>0</v>
      </c>
      <c r="H320" s="242" t="s">
        <v>475</v>
      </c>
      <c r="I320" s="276" t="s">
        <v>124</v>
      </c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 t="s">
        <v>115</v>
      </c>
      <c r="AF320" s="203"/>
      <c r="AG320" s="203"/>
      <c r="AH320" s="203"/>
      <c r="AI320" s="203"/>
      <c r="AJ320" s="203"/>
      <c r="AK320" s="203"/>
      <c r="AL320" s="203"/>
      <c r="AM320" s="203">
        <v>21</v>
      </c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</row>
    <row r="321" spans="1:60" outlineLevel="1" x14ac:dyDescent="0.2">
      <c r="A321" s="273"/>
      <c r="B321" s="219"/>
      <c r="C321" s="255" t="s">
        <v>489</v>
      </c>
      <c r="D321" s="225"/>
      <c r="E321" s="232"/>
      <c r="F321" s="246"/>
      <c r="G321" s="246"/>
      <c r="H321" s="242"/>
      <c r="I321" s="276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 t="s">
        <v>126</v>
      </c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3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</row>
    <row r="322" spans="1:60" outlineLevel="1" x14ac:dyDescent="0.2">
      <c r="A322" s="273"/>
      <c r="B322" s="219"/>
      <c r="C322" s="256" t="s">
        <v>490</v>
      </c>
      <c r="D322" s="226"/>
      <c r="E322" s="233">
        <v>15.343000000000002</v>
      </c>
      <c r="F322" s="241"/>
      <c r="G322" s="241"/>
      <c r="H322" s="242"/>
      <c r="I322" s="276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 t="s">
        <v>135</v>
      </c>
      <c r="AF322" s="203">
        <v>0</v>
      </c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</row>
    <row r="323" spans="1:60" outlineLevel="1" x14ac:dyDescent="0.2">
      <c r="A323" s="273"/>
      <c r="B323" s="219"/>
      <c r="C323" s="256" t="s">
        <v>491</v>
      </c>
      <c r="D323" s="226"/>
      <c r="E323" s="233">
        <v>42.110000000000007</v>
      </c>
      <c r="F323" s="241"/>
      <c r="G323" s="241"/>
      <c r="H323" s="242"/>
      <c r="I323" s="276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 t="s">
        <v>135</v>
      </c>
      <c r="AF323" s="203">
        <v>0</v>
      </c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</row>
    <row r="324" spans="1:60" outlineLevel="1" x14ac:dyDescent="0.2">
      <c r="A324" s="273"/>
      <c r="B324" s="219"/>
      <c r="C324" s="256" t="s">
        <v>492</v>
      </c>
      <c r="D324" s="226"/>
      <c r="E324" s="233">
        <v>19.396000000000001</v>
      </c>
      <c r="F324" s="241"/>
      <c r="G324" s="241"/>
      <c r="H324" s="242"/>
      <c r="I324" s="276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 t="s">
        <v>135</v>
      </c>
      <c r="AF324" s="203">
        <v>0</v>
      </c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</row>
    <row r="325" spans="1:60" outlineLevel="1" x14ac:dyDescent="0.2">
      <c r="A325" s="273"/>
      <c r="B325" s="219"/>
      <c r="C325" s="256" t="s">
        <v>493</v>
      </c>
      <c r="D325" s="226"/>
      <c r="E325" s="233">
        <v>39.5</v>
      </c>
      <c r="F325" s="241"/>
      <c r="G325" s="241"/>
      <c r="H325" s="242"/>
      <c r="I325" s="276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 t="s">
        <v>135</v>
      </c>
      <c r="AF325" s="203">
        <v>0</v>
      </c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</row>
    <row r="326" spans="1:60" outlineLevel="1" x14ac:dyDescent="0.2">
      <c r="A326" s="273"/>
      <c r="B326" s="219"/>
      <c r="C326" s="256" t="s">
        <v>494</v>
      </c>
      <c r="D326" s="226"/>
      <c r="E326" s="233">
        <v>116.346</v>
      </c>
      <c r="F326" s="241"/>
      <c r="G326" s="241"/>
      <c r="H326" s="242"/>
      <c r="I326" s="276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 t="s">
        <v>135</v>
      </c>
      <c r="AF326" s="203">
        <v>0</v>
      </c>
      <c r="AG326" s="203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3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</row>
    <row r="327" spans="1:60" outlineLevel="1" x14ac:dyDescent="0.2">
      <c r="A327" s="273"/>
      <c r="B327" s="214" t="s">
        <v>495</v>
      </c>
      <c r="C327" s="254"/>
      <c r="D327" s="258"/>
      <c r="E327" s="259"/>
      <c r="F327" s="260"/>
      <c r="G327" s="245"/>
      <c r="H327" s="242"/>
      <c r="I327" s="276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>
        <v>0</v>
      </c>
      <c r="AD327" s="203"/>
      <c r="AE327" s="203" t="s">
        <v>117</v>
      </c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3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</row>
    <row r="328" spans="1:60" outlineLevel="1" x14ac:dyDescent="0.2">
      <c r="A328" s="273"/>
      <c r="B328" s="214" t="s">
        <v>496</v>
      </c>
      <c r="C328" s="254"/>
      <c r="D328" s="258"/>
      <c r="E328" s="259"/>
      <c r="F328" s="260"/>
      <c r="G328" s="245"/>
      <c r="H328" s="242"/>
      <c r="I328" s="276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>
        <v>1</v>
      </c>
      <c r="AD328" s="203"/>
      <c r="AE328" s="203" t="s">
        <v>117</v>
      </c>
      <c r="AF328" s="203"/>
      <c r="AG328" s="203"/>
      <c r="AH328" s="203"/>
      <c r="AI328" s="203"/>
      <c r="AJ328" s="203"/>
      <c r="AK328" s="203"/>
      <c r="AL328" s="203"/>
      <c r="AM328" s="203"/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</row>
    <row r="329" spans="1:60" outlineLevel="1" x14ac:dyDescent="0.2">
      <c r="A329" s="272">
        <v>118</v>
      </c>
      <c r="B329" s="218" t="s">
        <v>497</v>
      </c>
      <c r="C329" s="252" t="s">
        <v>498</v>
      </c>
      <c r="D329" s="223" t="s">
        <v>122</v>
      </c>
      <c r="E329" s="230">
        <v>246.03</v>
      </c>
      <c r="F329" s="240"/>
      <c r="G329" s="241">
        <f>ROUND(E329*F329,2)</f>
        <v>0</v>
      </c>
      <c r="H329" s="242" t="s">
        <v>475</v>
      </c>
      <c r="I329" s="276" t="s">
        <v>124</v>
      </c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 t="s">
        <v>115</v>
      </c>
      <c r="AF329" s="203"/>
      <c r="AG329" s="203"/>
      <c r="AH329" s="203"/>
      <c r="AI329" s="203"/>
      <c r="AJ329" s="203"/>
      <c r="AK329" s="203"/>
      <c r="AL329" s="203"/>
      <c r="AM329" s="203">
        <v>21</v>
      </c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3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</row>
    <row r="330" spans="1:60" outlineLevel="1" x14ac:dyDescent="0.2">
      <c r="A330" s="273"/>
      <c r="B330" s="219"/>
      <c r="C330" s="256" t="s">
        <v>490</v>
      </c>
      <c r="D330" s="226"/>
      <c r="E330" s="233">
        <v>15.343000000000002</v>
      </c>
      <c r="F330" s="241"/>
      <c r="G330" s="241"/>
      <c r="H330" s="242"/>
      <c r="I330" s="276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 t="s">
        <v>135</v>
      </c>
      <c r="AF330" s="203">
        <v>0</v>
      </c>
      <c r="AG330" s="203"/>
      <c r="AH330" s="203"/>
      <c r="AI330" s="203"/>
      <c r="AJ330" s="203"/>
      <c r="AK330" s="203"/>
      <c r="AL330" s="203"/>
      <c r="AM330" s="203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</row>
    <row r="331" spans="1:60" outlineLevel="1" x14ac:dyDescent="0.2">
      <c r="A331" s="273"/>
      <c r="B331" s="219"/>
      <c r="C331" s="256" t="s">
        <v>499</v>
      </c>
      <c r="D331" s="226"/>
      <c r="E331" s="233">
        <v>49.775000000000006</v>
      </c>
      <c r="F331" s="241"/>
      <c r="G331" s="241"/>
      <c r="H331" s="242"/>
      <c r="I331" s="276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 t="s">
        <v>135</v>
      </c>
      <c r="AF331" s="203">
        <v>0</v>
      </c>
      <c r="AG331" s="203"/>
      <c r="AH331" s="203"/>
      <c r="AI331" s="203"/>
      <c r="AJ331" s="203"/>
      <c r="AK331" s="203"/>
      <c r="AL331" s="203"/>
      <c r="AM331" s="203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</row>
    <row r="332" spans="1:60" outlineLevel="1" x14ac:dyDescent="0.2">
      <c r="A332" s="273"/>
      <c r="B332" s="219"/>
      <c r="C332" s="256" t="s">
        <v>492</v>
      </c>
      <c r="D332" s="226"/>
      <c r="E332" s="233">
        <v>19.396000000000001</v>
      </c>
      <c r="F332" s="241"/>
      <c r="G332" s="241"/>
      <c r="H332" s="242"/>
      <c r="I332" s="276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 t="s">
        <v>135</v>
      </c>
      <c r="AF332" s="203">
        <v>0</v>
      </c>
      <c r="AG332" s="203"/>
      <c r="AH332" s="203"/>
      <c r="AI332" s="203"/>
      <c r="AJ332" s="203"/>
      <c r="AK332" s="203"/>
      <c r="AL332" s="203"/>
      <c r="AM332" s="203"/>
      <c r="AN332" s="203"/>
      <c r="AO332" s="203"/>
      <c r="AP332" s="203"/>
      <c r="AQ332" s="203"/>
      <c r="AR332" s="203"/>
      <c r="AS332" s="203"/>
      <c r="AT332" s="203"/>
      <c r="AU332" s="203"/>
      <c r="AV332" s="203"/>
      <c r="AW332" s="203"/>
      <c r="AX332" s="203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</row>
    <row r="333" spans="1:60" outlineLevel="1" x14ac:dyDescent="0.2">
      <c r="A333" s="273"/>
      <c r="B333" s="219"/>
      <c r="C333" s="256" t="s">
        <v>500</v>
      </c>
      <c r="D333" s="226"/>
      <c r="E333" s="233">
        <v>45.17</v>
      </c>
      <c r="F333" s="241"/>
      <c r="G333" s="241"/>
      <c r="H333" s="242"/>
      <c r="I333" s="276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 t="s">
        <v>135</v>
      </c>
      <c r="AF333" s="203">
        <v>0</v>
      </c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</row>
    <row r="334" spans="1:60" outlineLevel="1" x14ac:dyDescent="0.2">
      <c r="A334" s="273"/>
      <c r="B334" s="219"/>
      <c r="C334" s="256" t="s">
        <v>494</v>
      </c>
      <c r="D334" s="226"/>
      <c r="E334" s="233">
        <v>116.346</v>
      </c>
      <c r="F334" s="241"/>
      <c r="G334" s="241"/>
      <c r="H334" s="242"/>
      <c r="I334" s="276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 t="s">
        <v>135</v>
      </c>
      <c r="AF334" s="203">
        <v>0</v>
      </c>
      <c r="AG334" s="203"/>
      <c r="AH334" s="203"/>
      <c r="AI334" s="203"/>
      <c r="AJ334" s="203"/>
      <c r="AK334" s="203"/>
      <c r="AL334" s="203"/>
      <c r="AM334" s="203"/>
      <c r="AN334" s="203"/>
      <c r="AO334" s="203"/>
      <c r="AP334" s="203"/>
      <c r="AQ334" s="203"/>
      <c r="AR334" s="203"/>
      <c r="AS334" s="203"/>
      <c r="AT334" s="203"/>
      <c r="AU334" s="203"/>
      <c r="AV334" s="203"/>
      <c r="AW334" s="203"/>
      <c r="AX334" s="203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</row>
    <row r="335" spans="1:60" outlineLevel="1" x14ac:dyDescent="0.2">
      <c r="A335" s="273"/>
      <c r="B335" s="214" t="s">
        <v>501</v>
      </c>
      <c r="C335" s="254"/>
      <c r="D335" s="258"/>
      <c r="E335" s="259"/>
      <c r="F335" s="260"/>
      <c r="G335" s="245"/>
      <c r="H335" s="242"/>
      <c r="I335" s="276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>
        <v>0</v>
      </c>
      <c r="AD335" s="203"/>
      <c r="AE335" s="203" t="s">
        <v>117</v>
      </c>
      <c r="AF335" s="203"/>
      <c r="AG335" s="203"/>
      <c r="AH335" s="203"/>
      <c r="AI335" s="203"/>
      <c r="AJ335" s="203"/>
      <c r="AK335" s="203"/>
      <c r="AL335" s="203"/>
      <c r="AM335" s="203"/>
      <c r="AN335" s="203"/>
      <c r="AO335" s="203"/>
      <c r="AP335" s="203"/>
      <c r="AQ335" s="203"/>
      <c r="AR335" s="203"/>
      <c r="AS335" s="203"/>
      <c r="AT335" s="203"/>
      <c r="AU335" s="203"/>
      <c r="AV335" s="203"/>
      <c r="AW335" s="203"/>
      <c r="AX335" s="203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</row>
    <row r="336" spans="1:60" outlineLevel="1" x14ac:dyDescent="0.2">
      <c r="A336" s="272">
        <v>119</v>
      </c>
      <c r="B336" s="218" t="s">
        <v>502</v>
      </c>
      <c r="C336" s="252" t="s">
        <v>503</v>
      </c>
      <c r="D336" s="223" t="s">
        <v>142</v>
      </c>
      <c r="E336" s="230">
        <v>170.60000000000002</v>
      </c>
      <c r="F336" s="240"/>
      <c r="G336" s="241">
        <f>ROUND(E336*F336,2)</f>
        <v>0</v>
      </c>
      <c r="H336" s="242" t="s">
        <v>475</v>
      </c>
      <c r="I336" s="276" t="s">
        <v>124</v>
      </c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 t="s">
        <v>115</v>
      </c>
      <c r="AF336" s="203"/>
      <c r="AG336" s="203"/>
      <c r="AH336" s="203"/>
      <c r="AI336" s="203"/>
      <c r="AJ336" s="203"/>
      <c r="AK336" s="203"/>
      <c r="AL336" s="203"/>
      <c r="AM336" s="203">
        <v>21</v>
      </c>
      <c r="AN336" s="203"/>
      <c r="AO336" s="203"/>
      <c r="AP336" s="203"/>
      <c r="AQ336" s="203"/>
      <c r="AR336" s="203"/>
      <c r="AS336" s="203"/>
      <c r="AT336" s="203"/>
      <c r="AU336" s="203"/>
      <c r="AV336" s="203"/>
      <c r="AW336" s="203"/>
      <c r="AX336" s="203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</row>
    <row r="337" spans="1:60" outlineLevel="1" x14ac:dyDescent="0.2">
      <c r="A337" s="273"/>
      <c r="B337" s="219"/>
      <c r="C337" s="256" t="s">
        <v>504</v>
      </c>
      <c r="D337" s="226"/>
      <c r="E337" s="233">
        <v>10.5</v>
      </c>
      <c r="F337" s="241"/>
      <c r="G337" s="241"/>
      <c r="H337" s="242"/>
      <c r="I337" s="276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 t="s">
        <v>135</v>
      </c>
      <c r="AF337" s="203">
        <v>0</v>
      </c>
      <c r="AG337" s="203"/>
      <c r="AH337" s="203"/>
      <c r="AI337" s="203"/>
      <c r="AJ337" s="203"/>
      <c r="AK337" s="203"/>
      <c r="AL337" s="203"/>
      <c r="AM337" s="203"/>
      <c r="AN337" s="203"/>
      <c r="AO337" s="203"/>
      <c r="AP337" s="203"/>
      <c r="AQ337" s="203"/>
      <c r="AR337" s="203"/>
      <c r="AS337" s="203"/>
      <c r="AT337" s="203"/>
      <c r="AU337" s="203"/>
      <c r="AV337" s="203"/>
      <c r="AW337" s="203"/>
      <c r="AX337" s="203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</row>
    <row r="338" spans="1:60" outlineLevel="1" x14ac:dyDescent="0.2">
      <c r="A338" s="273"/>
      <c r="B338" s="219"/>
      <c r="C338" s="256" t="s">
        <v>505</v>
      </c>
      <c r="D338" s="226"/>
      <c r="E338" s="233">
        <v>10.5</v>
      </c>
      <c r="F338" s="241"/>
      <c r="G338" s="241"/>
      <c r="H338" s="242"/>
      <c r="I338" s="276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 t="s">
        <v>135</v>
      </c>
      <c r="AF338" s="203">
        <v>0</v>
      </c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  <c r="AX338" s="203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</row>
    <row r="339" spans="1:60" outlineLevel="1" x14ac:dyDescent="0.2">
      <c r="A339" s="273"/>
      <c r="B339" s="219"/>
      <c r="C339" s="256" t="s">
        <v>506</v>
      </c>
      <c r="D339" s="226"/>
      <c r="E339" s="233">
        <v>74.800000000000011</v>
      </c>
      <c r="F339" s="241"/>
      <c r="G339" s="241"/>
      <c r="H339" s="242"/>
      <c r="I339" s="276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 t="s">
        <v>135</v>
      </c>
      <c r="AF339" s="203">
        <v>0</v>
      </c>
      <c r="AG339" s="203"/>
      <c r="AH339" s="203"/>
      <c r="AI339" s="203"/>
      <c r="AJ339" s="203"/>
      <c r="AK339" s="203"/>
      <c r="AL339" s="203"/>
      <c r="AM339" s="203"/>
      <c r="AN339" s="203"/>
      <c r="AO339" s="203"/>
      <c r="AP339" s="203"/>
      <c r="AQ339" s="203"/>
      <c r="AR339" s="203"/>
      <c r="AS339" s="203"/>
      <c r="AT339" s="203"/>
      <c r="AU339" s="203"/>
      <c r="AV339" s="203"/>
      <c r="AW339" s="203"/>
      <c r="AX339" s="203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</row>
    <row r="340" spans="1:60" outlineLevel="1" x14ac:dyDescent="0.2">
      <c r="A340" s="273"/>
      <c r="B340" s="219"/>
      <c r="C340" s="256" t="s">
        <v>507</v>
      </c>
      <c r="D340" s="226"/>
      <c r="E340" s="233">
        <v>74.800000000000011</v>
      </c>
      <c r="F340" s="241"/>
      <c r="G340" s="241"/>
      <c r="H340" s="242"/>
      <c r="I340" s="276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 t="s">
        <v>135</v>
      </c>
      <c r="AF340" s="203">
        <v>0</v>
      </c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3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</row>
    <row r="341" spans="1:60" outlineLevel="1" x14ac:dyDescent="0.2">
      <c r="A341" s="272">
        <v>120</v>
      </c>
      <c r="B341" s="218" t="s">
        <v>508</v>
      </c>
      <c r="C341" s="252" t="s">
        <v>509</v>
      </c>
      <c r="D341" s="223" t="s">
        <v>192</v>
      </c>
      <c r="E341" s="230">
        <v>4</v>
      </c>
      <c r="F341" s="240"/>
      <c r="G341" s="241">
        <f>ROUND(E341*F341,2)</f>
        <v>0</v>
      </c>
      <c r="H341" s="242"/>
      <c r="I341" s="276" t="s">
        <v>114</v>
      </c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 t="s">
        <v>115</v>
      </c>
      <c r="AF341" s="203"/>
      <c r="AG341" s="203"/>
      <c r="AH341" s="203"/>
      <c r="AI341" s="203"/>
      <c r="AJ341" s="203"/>
      <c r="AK341" s="203"/>
      <c r="AL341" s="203"/>
      <c r="AM341" s="203">
        <v>21</v>
      </c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</row>
    <row r="342" spans="1:60" outlineLevel="1" x14ac:dyDescent="0.2">
      <c r="A342" s="272">
        <v>121</v>
      </c>
      <c r="B342" s="218" t="s">
        <v>510</v>
      </c>
      <c r="C342" s="252" t="s">
        <v>511</v>
      </c>
      <c r="D342" s="223" t="s">
        <v>122</v>
      </c>
      <c r="E342" s="230">
        <v>285.12</v>
      </c>
      <c r="F342" s="240"/>
      <c r="G342" s="241">
        <f>ROUND(E342*F342,2)</f>
        <v>0</v>
      </c>
      <c r="H342" s="242"/>
      <c r="I342" s="276" t="s">
        <v>114</v>
      </c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 t="s">
        <v>115</v>
      </c>
      <c r="AF342" s="203"/>
      <c r="AG342" s="203"/>
      <c r="AH342" s="203"/>
      <c r="AI342" s="203"/>
      <c r="AJ342" s="203"/>
      <c r="AK342" s="203"/>
      <c r="AL342" s="203"/>
      <c r="AM342" s="203">
        <v>21</v>
      </c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</row>
    <row r="343" spans="1:60" outlineLevel="1" x14ac:dyDescent="0.2">
      <c r="A343" s="272">
        <v>122</v>
      </c>
      <c r="B343" s="218" t="s">
        <v>512</v>
      </c>
      <c r="C343" s="252" t="s">
        <v>513</v>
      </c>
      <c r="D343" s="223" t="s">
        <v>192</v>
      </c>
      <c r="E343" s="230">
        <v>96</v>
      </c>
      <c r="F343" s="240"/>
      <c r="G343" s="241">
        <f>ROUND(E343*F343,2)</f>
        <v>0</v>
      </c>
      <c r="H343" s="242"/>
      <c r="I343" s="276" t="s">
        <v>114</v>
      </c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 t="s">
        <v>115</v>
      </c>
      <c r="AF343" s="203"/>
      <c r="AG343" s="203"/>
      <c r="AH343" s="203"/>
      <c r="AI343" s="203"/>
      <c r="AJ343" s="203"/>
      <c r="AK343" s="203"/>
      <c r="AL343" s="203"/>
      <c r="AM343" s="203">
        <v>21</v>
      </c>
      <c r="AN343" s="203"/>
      <c r="AO343" s="203"/>
      <c r="AP343" s="203"/>
      <c r="AQ343" s="203"/>
      <c r="AR343" s="203"/>
      <c r="AS343" s="203"/>
      <c r="AT343" s="203"/>
      <c r="AU343" s="203"/>
      <c r="AV343" s="203"/>
      <c r="AW343" s="203"/>
      <c r="AX343" s="203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</row>
    <row r="344" spans="1:60" outlineLevel="1" x14ac:dyDescent="0.2">
      <c r="A344" s="273"/>
      <c r="B344" s="214" t="s">
        <v>514</v>
      </c>
      <c r="C344" s="254"/>
      <c r="D344" s="258"/>
      <c r="E344" s="259"/>
      <c r="F344" s="260"/>
      <c r="G344" s="245"/>
      <c r="H344" s="242"/>
      <c r="I344" s="276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>
        <v>0</v>
      </c>
      <c r="AD344" s="203"/>
      <c r="AE344" s="203" t="s">
        <v>117</v>
      </c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3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</row>
    <row r="345" spans="1:60" outlineLevel="1" x14ac:dyDescent="0.2">
      <c r="A345" s="272">
        <v>123</v>
      </c>
      <c r="B345" s="218" t="s">
        <v>515</v>
      </c>
      <c r="C345" s="252" t="s">
        <v>255</v>
      </c>
      <c r="D345" s="223" t="s">
        <v>221</v>
      </c>
      <c r="E345" s="230">
        <v>7.9228900000000007</v>
      </c>
      <c r="F345" s="240"/>
      <c r="G345" s="241">
        <f>ROUND(E345*F345,2)</f>
        <v>0</v>
      </c>
      <c r="H345" s="242" t="s">
        <v>475</v>
      </c>
      <c r="I345" s="276" t="s">
        <v>124</v>
      </c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 t="s">
        <v>223</v>
      </c>
      <c r="AF345" s="203"/>
      <c r="AG345" s="203"/>
      <c r="AH345" s="203"/>
      <c r="AI345" s="203"/>
      <c r="AJ345" s="203"/>
      <c r="AK345" s="203"/>
      <c r="AL345" s="203"/>
      <c r="AM345" s="203">
        <v>21</v>
      </c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3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</row>
    <row r="346" spans="1:60" x14ac:dyDescent="0.2">
      <c r="A346" s="271" t="s">
        <v>109</v>
      </c>
      <c r="B346" s="217" t="s">
        <v>86</v>
      </c>
      <c r="C346" s="251" t="s">
        <v>87</v>
      </c>
      <c r="D346" s="222"/>
      <c r="E346" s="229"/>
      <c r="F346" s="237">
        <f>SUM(G347:G352)</f>
        <v>0</v>
      </c>
      <c r="G346" s="238"/>
      <c r="H346" s="239"/>
      <c r="I346" s="275"/>
      <c r="AE346" t="s">
        <v>110</v>
      </c>
    </row>
    <row r="347" spans="1:60" outlineLevel="1" x14ac:dyDescent="0.2">
      <c r="A347" s="272">
        <v>124</v>
      </c>
      <c r="B347" s="218" t="s">
        <v>516</v>
      </c>
      <c r="C347" s="252" t="s">
        <v>517</v>
      </c>
      <c r="D347" s="223" t="s">
        <v>113</v>
      </c>
      <c r="E347" s="230">
        <v>18</v>
      </c>
      <c r="F347" s="240"/>
      <c r="G347" s="241">
        <f>ROUND(E347*F347,2)</f>
        <v>0</v>
      </c>
      <c r="H347" s="242"/>
      <c r="I347" s="276" t="s">
        <v>114</v>
      </c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 t="s">
        <v>115</v>
      </c>
      <c r="AF347" s="203"/>
      <c r="AG347" s="203"/>
      <c r="AH347" s="203"/>
      <c r="AI347" s="203"/>
      <c r="AJ347" s="203"/>
      <c r="AK347" s="203"/>
      <c r="AL347" s="203"/>
      <c r="AM347" s="203">
        <v>21</v>
      </c>
      <c r="AN347" s="203"/>
      <c r="AO347" s="203"/>
      <c r="AP347" s="203"/>
      <c r="AQ347" s="203"/>
      <c r="AR347" s="203"/>
      <c r="AS347" s="203"/>
      <c r="AT347" s="203"/>
      <c r="AU347" s="203"/>
      <c r="AV347" s="203"/>
      <c r="AW347" s="203"/>
      <c r="AX347" s="203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</row>
    <row r="348" spans="1:60" outlineLevel="1" x14ac:dyDescent="0.2">
      <c r="A348" s="273"/>
      <c r="B348" s="219"/>
      <c r="C348" s="256" t="s">
        <v>193</v>
      </c>
      <c r="D348" s="226"/>
      <c r="E348" s="233">
        <v>9</v>
      </c>
      <c r="F348" s="241"/>
      <c r="G348" s="241"/>
      <c r="H348" s="242"/>
      <c r="I348" s="276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 t="s">
        <v>135</v>
      </c>
      <c r="AF348" s="203">
        <v>0</v>
      </c>
      <c r="AG348" s="203"/>
      <c r="AH348" s="203"/>
      <c r="AI348" s="203"/>
      <c r="AJ348" s="203"/>
      <c r="AK348" s="203"/>
      <c r="AL348" s="203"/>
      <c r="AM348" s="203"/>
      <c r="AN348" s="203"/>
      <c r="AO348" s="203"/>
      <c r="AP348" s="203"/>
      <c r="AQ348" s="203"/>
      <c r="AR348" s="203"/>
      <c r="AS348" s="203"/>
      <c r="AT348" s="203"/>
      <c r="AU348" s="203"/>
      <c r="AV348" s="203"/>
      <c r="AW348" s="203"/>
      <c r="AX348" s="203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</row>
    <row r="349" spans="1:60" outlineLevel="1" x14ac:dyDescent="0.2">
      <c r="A349" s="273"/>
      <c r="B349" s="219"/>
      <c r="C349" s="256" t="s">
        <v>194</v>
      </c>
      <c r="D349" s="226"/>
      <c r="E349" s="233">
        <v>9</v>
      </c>
      <c r="F349" s="241"/>
      <c r="G349" s="241"/>
      <c r="H349" s="242"/>
      <c r="I349" s="276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 t="s">
        <v>135</v>
      </c>
      <c r="AF349" s="203">
        <v>0</v>
      </c>
      <c r="AG349" s="203"/>
      <c r="AH349" s="203"/>
      <c r="AI349" s="203"/>
      <c r="AJ349" s="203"/>
      <c r="AK349" s="203"/>
      <c r="AL349" s="203"/>
      <c r="AM349" s="203"/>
      <c r="AN349" s="203"/>
      <c r="AO349" s="203"/>
      <c r="AP349" s="203"/>
      <c r="AQ349" s="203"/>
      <c r="AR349" s="203"/>
      <c r="AS349" s="203"/>
      <c r="AT349" s="203"/>
      <c r="AU349" s="203"/>
      <c r="AV349" s="203"/>
      <c r="AW349" s="203"/>
      <c r="AX349" s="203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</row>
    <row r="350" spans="1:60" outlineLevel="1" x14ac:dyDescent="0.2">
      <c r="A350" s="272">
        <v>125</v>
      </c>
      <c r="B350" s="218" t="s">
        <v>518</v>
      </c>
      <c r="C350" s="252" t="s">
        <v>519</v>
      </c>
      <c r="D350" s="223" t="s">
        <v>113</v>
      </c>
      <c r="E350" s="230">
        <v>18</v>
      </c>
      <c r="F350" s="240"/>
      <c r="G350" s="241">
        <f>ROUND(E350*F350,2)</f>
        <v>0</v>
      </c>
      <c r="H350" s="242"/>
      <c r="I350" s="276" t="s">
        <v>114</v>
      </c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 t="s">
        <v>115</v>
      </c>
      <c r="AF350" s="203"/>
      <c r="AG350" s="203"/>
      <c r="AH350" s="203"/>
      <c r="AI350" s="203"/>
      <c r="AJ350" s="203"/>
      <c r="AK350" s="203"/>
      <c r="AL350" s="203"/>
      <c r="AM350" s="203">
        <v>21</v>
      </c>
      <c r="AN350" s="203"/>
      <c r="AO350" s="203"/>
      <c r="AP350" s="203"/>
      <c r="AQ350" s="203"/>
      <c r="AR350" s="203"/>
      <c r="AS350" s="203"/>
      <c r="AT350" s="203"/>
      <c r="AU350" s="203"/>
      <c r="AV350" s="203"/>
      <c r="AW350" s="203"/>
      <c r="AX350" s="203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</row>
    <row r="351" spans="1:60" outlineLevel="1" x14ac:dyDescent="0.2">
      <c r="A351" s="273"/>
      <c r="B351" s="219"/>
      <c r="C351" s="256" t="s">
        <v>193</v>
      </c>
      <c r="D351" s="226"/>
      <c r="E351" s="233">
        <v>9</v>
      </c>
      <c r="F351" s="241"/>
      <c r="G351" s="241"/>
      <c r="H351" s="242"/>
      <c r="I351" s="276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 t="s">
        <v>135</v>
      </c>
      <c r="AF351" s="203">
        <v>0</v>
      </c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3"/>
      <c r="AT351" s="203"/>
      <c r="AU351" s="203"/>
      <c r="AV351" s="203"/>
      <c r="AW351" s="203"/>
      <c r="AX351" s="203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</row>
    <row r="352" spans="1:60" outlineLevel="1" x14ac:dyDescent="0.2">
      <c r="A352" s="273"/>
      <c r="B352" s="219"/>
      <c r="C352" s="256" t="s">
        <v>194</v>
      </c>
      <c r="D352" s="226"/>
      <c r="E352" s="233">
        <v>9</v>
      </c>
      <c r="F352" s="241"/>
      <c r="G352" s="241"/>
      <c r="H352" s="242"/>
      <c r="I352" s="276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 t="s">
        <v>135</v>
      </c>
      <c r="AF352" s="203">
        <v>0</v>
      </c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3"/>
      <c r="AT352" s="203"/>
      <c r="AU352" s="203"/>
      <c r="AV352" s="203"/>
      <c r="AW352" s="203"/>
      <c r="AX352" s="203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</row>
    <row r="353" spans="1:60" x14ac:dyDescent="0.2">
      <c r="A353" s="271" t="s">
        <v>109</v>
      </c>
      <c r="B353" s="217" t="s">
        <v>88</v>
      </c>
      <c r="C353" s="251" t="s">
        <v>89</v>
      </c>
      <c r="D353" s="222"/>
      <c r="E353" s="229"/>
      <c r="F353" s="237">
        <f>SUM(G354:G363)</f>
        <v>0</v>
      </c>
      <c r="G353" s="238"/>
      <c r="H353" s="239"/>
      <c r="I353" s="275"/>
      <c r="AE353" t="s">
        <v>110</v>
      </c>
    </row>
    <row r="354" spans="1:60" outlineLevel="1" x14ac:dyDescent="0.2">
      <c r="A354" s="273"/>
      <c r="B354" s="213" t="s">
        <v>520</v>
      </c>
      <c r="C354" s="253"/>
      <c r="D354" s="224"/>
      <c r="E354" s="231"/>
      <c r="F354" s="243"/>
      <c r="G354" s="244"/>
      <c r="H354" s="242"/>
      <c r="I354" s="276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>
        <v>0</v>
      </c>
      <c r="AD354" s="203"/>
      <c r="AE354" s="203" t="s">
        <v>117</v>
      </c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3"/>
      <c r="AT354" s="203"/>
      <c r="AU354" s="203"/>
      <c r="AV354" s="203"/>
      <c r="AW354" s="203"/>
      <c r="AX354" s="203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</row>
    <row r="355" spans="1:60" outlineLevel="1" x14ac:dyDescent="0.2">
      <c r="A355" s="272">
        <v>126</v>
      </c>
      <c r="B355" s="218" t="s">
        <v>521</v>
      </c>
      <c r="C355" s="252" t="s">
        <v>522</v>
      </c>
      <c r="D355" s="223" t="s">
        <v>122</v>
      </c>
      <c r="E355" s="230">
        <v>234.81</v>
      </c>
      <c r="F355" s="240"/>
      <c r="G355" s="241">
        <f>ROUND(E355*F355,2)</f>
        <v>0</v>
      </c>
      <c r="H355" s="242" t="s">
        <v>523</v>
      </c>
      <c r="I355" s="276" t="s">
        <v>124</v>
      </c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 t="s">
        <v>115</v>
      </c>
      <c r="AF355" s="203"/>
      <c r="AG355" s="203"/>
      <c r="AH355" s="203"/>
      <c r="AI355" s="203"/>
      <c r="AJ355" s="203"/>
      <c r="AK355" s="203"/>
      <c r="AL355" s="203"/>
      <c r="AM355" s="203">
        <v>21</v>
      </c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3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</row>
    <row r="356" spans="1:60" outlineLevel="1" x14ac:dyDescent="0.2">
      <c r="A356" s="273"/>
      <c r="B356" s="219"/>
      <c r="C356" s="256" t="s">
        <v>524</v>
      </c>
      <c r="D356" s="226"/>
      <c r="E356" s="233"/>
      <c r="F356" s="241"/>
      <c r="G356" s="241"/>
      <c r="H356" s="242"/>
      <c r="I356" s="276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 t="s">
        <v>135</v>
      </c>
      <c r="AF356" s="203">
        <v>0</v>
      </c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3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</row>
    <row r="357" spans="1:60" outlineLevel="1" x14ac:dyDescent="0.2">
      <c r="A357" s="273"/>
      <c r="B357" s="219"/>
      <c r="C357" s="256" t="s">
        <v>525</v>
      </c>
      <c r="D357" s="226"/>
      <c r="E357" s="233">
        <v>175.60000000000002</v>
      </c>
      <c r="F357" s="241"/>
      <c r="G357" s="241"/>
      <c r="H357" s="242"/>
      <c r="I357" s="276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 t="s">
        <v>135</v>
      </c>
      <c r="AF357" s="203">
        <v>0</v>
      </c>
      <c r="AG357" s="203"/>
      <c r="AH357" s="203"/>
      <c r="AI357" s="203"/>
      <c r="AJ357" s="203"/>
      <c r="AK357" s="203"/>
      <c r="AL357" s="203"/>
      <c r="AM357" s="203"/>
      <c r="AN357" s="203"/>
      <c r="AO357" s="203"/>
      <c r="AP357" s="203"/>
      <c r="AQ357" s="203"/>
      <c r="AR357" s="203"/>
      <c r="AS357" s="203"/>
      <c r="AT357" s="203"/>
      <c r="AU357" s="203"/>
      <c r="AV357" s="203"/>
      <c r="AW357" s="203"/>
      <c r="AX357" s="203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</row>
    <row r="358" spans="1:60" outlineLevel="1" x14ac:dyDescent="0.2">
      <c r="A358" s="273"/>
      <c r="B358" s="219"/>
      <c r="C358" s="256" t="s">
        <v>526</v>
      </c>
      <c r="D358" s="226"/>
      <c r="E358" s="233">
        <v>59.21</v>
      </c>
      <c r="F358" s="241"/>
      <c r="G358" s="241"/>
      <c r="H358" s="242"/>
      <c r="I358" s="276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 t="s">
        <v>135</v>
      </c>
      <c r="AF358" s="203">
        <v>0</v>
      </c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</row>
    <row r="359" spans="1:60" outlineLevel="1" x14ac:dyDescent="0.2">
      <c r="A359" s="273"/>
      <c r="B359" s="214" t="s">
        <v>527</v>
      </c>
      <c r="C359" s="254"/>
      <c r="D359" s="258"/>
      <c r="E359" s="259"/>
      <c r="F359" s="260"/>
      <c r="G359" s="245"/>
      <c r="H359" s="242"/>
      <c r="I359" s="276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>
        <v>0</v>
      </c>
      <c r="AD359" s="203"/>
      <c r="AE359" s="203" t="s">
        <v>117</v>
      </c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</row>
    <row r="360" spans="1:60" outlineLevel="1" x14ac:dyDescent="0.2">
      <c r="A360" s="273"/>
      <c r="B360" s="214" t="s">
        <v>528</v>
      </c>
      <c r="C360" s="254"/>
      <c r="D360" s="258"/>
      <c r="E360" s="259"/>
      <c r="F360" s="260"/>
      <c r="G360" s="245"/>
      <c r="H360" s="242"/>
      <c r="I360" s="276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>
        <v>1</v>
      </c>
      <c r="AD360" s="203"/>
      <c r="AE360" s="203" t="s">
        <v>117</v>
      </c>
      <c r="AF360" s="203"/>
      <c r="AG360" s="203"/>
      <c r="AH360" s="203"/>
      <c r="AI360" s="203"/>
      <c r="AJ360" s="203"/>
      <c r="AK360" s="203"/>
      <c r="AL360" s="203"/>
      <c r="AM360" s="203"/>
      <c r="AN360" s="203"/>
      <c r="AO360" s="203"/>
      <c r="AP360" s="203"/>
      <c r="AQ360" s="203"/>
      <c r="AR360" s="203"/>
      <c r="AS360" s="203"/>
      <c r="AT360" s="203"/>
      <c r="AU360" s="203"/>
      <c r="AV360" s="203"/>
      <c r="AW360" s="203"/>
      <c r="AX360" s="203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</row>
    <row r="361" spans="1:60" outlineLevel="1" x14ac:dyDescent="0.2">
      <c r="A361" s="272">
        <v>127</v>
      </c>
      <c r="B361" s="218" t="s">
        <v>529</v>
      </c>
      <c r="C361" s="252" t="s">
        <v>530</v>
      </c>
      <c r="D361" s="223" t="s">
        <v>122</v>
      </c>
      <c r="E361" s="230">
        <v>234.81</v>
      </c>
      <c r="F361" s="240"/>
      <c r="G361" s="241">
        <f>ROUND(E361*F361,2)</f>
        <v>0</v>
      </c>
      <c r="H361" s="242" t="s">
        <v>523</v>
      </c>
      <c r="I361" s="276" t="s">
        <v>124</v>
      </c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 t="s">
        <v>115</v>
      </c>
      <c r="AF361" s="203"/>
      <c r="AG361" s="203"/>
      <c r="AH361" s="203"/>
      <c r="AI361" s="203"/>
      <c r="AJ361" s="203"/>
      <c r="AK361" s="203"/>
      <c r="AL361" s="203"/>
      <c r="AM361" s="203">
        <v>21</v>
      </c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</row>
    <row r="362" spans="1:60" outlineLevel="1" x14ac:dyDescent="0.2">
      <c r="A362" s="273"/>
      <c r="B362" s="214" t="s">
        <v>531</v>
      </c>
      <c r="C362" s="254"/>
      <c r="D362" s="258"/>
      <c r="E362" s="259"/>
      <c r="F362" s="260"/>
      <c r="G362" s="245"/>
      <c r="H362" s="242"/>
      <c r="I362" s="276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>
        <v>0</v>
      </c>
      <c r="AD362" s="203"/>
      <c r="AE362" s="203" t="s">
        <v>117</v>
      </c>
      <c r="AF362" s="203"/>
      <c r="AG362" s="203"/>
      <c r="AH362" s="203"/>
      <c r="AI362" s="203"/>
      <c r="AJ362" s="203"/>
      <c r="AK362" s="203"/>
      <c r="AL362" s="203"/>
      <c r="AM362" s="203"/>
      <c r="AN362" s="203"/>
      <c r="AO362" s="203"/>
      <c r="AP362" s="203"/>
      <c r="AQ362" s="203"/>
      <c r="AR362" s="203"/>
      <c r="AS362" s="203"/>
      <c r="AT362" s="203"/>
      <c r="AU362" s="203"/>
      <c r="AV362" s="203"/>
      <c r="AW362" s="203"/>
      <c r="AX362" s="203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</row>
    <row r="363" spans="1:60" outlineLevel="1" x14ac:dyDescent="0.2">
      <c r="A363" s="272">
        <v>128</v>
      </c>
      <c r="B363" s="218" t="s">
        <v>532</v>
      </c>
      <c r="C363" s="252" t="s">
        <v>533</v>
      </c>
      <c r="D363" s="223" t="s">
        <v>122</v>
      </c>
      <c r="E363" s="230">
        <v>234.81</v>
      </c>
      <c r="F363" s="240"/>
      <c r="G363" s="241">
        <f>ROUND(E363*F363,2)</f>
        <v>0</v>
      </c>
      <c r="H363" s="242" t="s">
        <v>523</v>
      </c>
      <c r="I363" s="276" t="s">
        <v>124</v>
      </c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 t="s">
        <v>115</v>
      </c>
      <c r="AF363" s="203"/>
      <c r="AG363" s="203"/>
      <c r="AH363" s="203"/>
      <c r="AI363" s="203"/>
      <c r="AJ363" s="203"/>
      <c r="AK363" s="203"/>
      <c r="AL363" s="203"/>
      <c r="AM363" s="203">
        <v>21</v>
      </c>
      <c r="AN363" s="203"/>
      <c r="AO363" s="203"/>
      <c r="AP363" s="203"/>
      <c r="AQ363" s="203"/>
      <c r="AR363" s="203"/>
      <c r="AS363" s="203"/>
      <c r="AT363" s="203"/>
      <c r="AU363" s="203"/>
      <c r="AV363" s="203"/>
      <c r="AW363" s="203"/>
      <c r="AX363" s="203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</row>
    <row r="364" spans="1:60" x14ac:dyDescent="0.2">
      <c r="A364" s="271" t="s">
        <v>109</v>
      </c>
      <c r="B364" s="217" t="s">
        <v>90</v>
      </c>
      <c r="C364" s="251" t="s">
        <v>91</v>
      </c>
      <c r="D364" s="222"/>
      <c r="E364" s="229"/>
      <c r="F364" s="237">
        <f>SUM(G365:G365)</f>
        <v>0</v>
      </c>
      <c r="G364" s="238"/>
      <c r="H364" s="239"/>
      <c r="I364" s="275"/>
      <c r="AE364" t="s">
        <v>110</v>
      </c>
    </row>
    <row r="365" spans="1:60" outlineLevel="1" x14ac:dyDescent="0.2">
      <c r="A365" s="272">
        <v>129</v>
      </c>
      <c r="B365" s="218" t="s">
        <v>534</v>
      </c>
      <c r="C365" s="252" t="s">
        <v>535</v>
      </c>
      <c r="D365" s="223" t="s">
        <v>113</v>
      </c>
      <c r="E365" s="230">
        <v>1</v>
      </c>
      <c r="F365" s="240"/>
      <c r="G365" s="241">
        <f>ROUND(E365*F365,2)</f>
        <v>0</v>
      </c>
      <c r="H365" s="242"/>
      <c r="I365" s="276" t="s">
        <v>114</v>
      </c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 t="s">
        <v>115</v>
      </c>
      <c r="AF365" s="203"/>
      <c r="AG365" s="203"/>
      <c r="AH365" s="203"/>
      <c r="AI365" s="203"/>
      <c r="AJ365" s="203"/>
      <c r="AK365" s="203"/>
      <c r="AL365" s="203"/>
      <c r="AM365" s="203">
        <v>21</v>
      </c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3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</row>
    <row r="366" spans="1:60" x14ac:dyDescent="0.2">
      <c r="A366" s="271" t="s">
        <v>109</v>
      </c>
      <c r="B366" s="217" t="s">
        <v>92</v>
      </c>
      <c r="C366" s="251" t="s">
        <v>93</v>
      </c>
      <c r="D366" s="222"/>
      <c r="E366" s="229"/>
      <c r="F366" s="237">
        <f>SUM(G367:G384)</f>
        <v>0</v>
      </c>
      <c r="G366" s="238"/>
      <c r="H366" s="239"/>
      <c r="I366" s="275"/>
      <c r="AE366" t="s">
        <v>110</v>
      </c>
    </row>
    <row r="367" spans="1:60" outlineLevel="1" x14ac:dyDescent="0.2">
      <c r="A367" s="272">
        <v>130</v>
      </c>
      <c r="B367" s="218" t="s">
        <v>536</v>
      </c>
      <c r="C367" s="252" t="s">
        <v>537</v>
      </c>
      <c r="D367" s="223" t="s">
        <v>192</v>
      </c>
      <c r="E367" s="230">
        <v>20</v>
      </c>
      <c r="F367" s="240"/>
      <c r="G367" s="241">
        <f>ROUND(E367*F367,2)</f>
        <v>0</v>
      </c>
      <c r="H367" s="242"/>
      <c r="I367" s="276" t="s">
        <v>114</v>
      </c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 t="s">
        <v>115</v>
      </c>
      <c r="AF367" s="203"/>
      <c r="AG367" s="203"/>
      <c r="AH367" s="203"/>
      <c r="AI367" s="203"/>
      <c r="AJ367" s="203"/>
      <c r="AK367" s="203"/>
      <c r="AL367" s="203"/>
      <c r="AM367" s="203">
        <v>21</v>
      </c>
      <c r="AN367" s="203"/>
      <c r="AO367" s="203"/>
      <c r="AP367" s="203"/>
      <c r="AQ367" s="203"/>
      <c r="AR367" s="203"/>
      <c r="AS367" s="203"/>
      <c r="AT367" s="203"/>
      <c r="AU367" s="203"/>
      <c r="AV367" s="203"/>
      <c r="AW367" s="203"/>
      <c r="AX367" s="203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</row>
    <row r="368" spans="1:60" outlineLevel="1" x14ac:dyDescent="0.2">
      <c r="A368" s="272">
        <v>131</v>
      </c>
      <c r="B368" s="218" t="s">
        <v>538</v>
      </c>
      <c r="C368" s="252" t="s">
        <v>539</v>
      </c>
      <c r="D368" s="223" t="s">
        <v>192</v>
      </c>
      <c r="E368" s="230">
        <v>16</v>
      </c>
      <c r="F368" s="240"/>
      <c r="G368" s="241">
        <f>ROUND(E368*F368,2)</f>
        <v>0</v>
      </c>
      <c r="H368" s="242"/>
      <c r="I368" s="276" t="s">
        <v>114</v>
      </c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 t="s">
        <v>115</v>
      </c>
      <c r="AF368" s="203"/>
      <c r="AG368" s="203"/>
      <c r="AH368" s="203"/>
      <c r="AI368" s="203"/>
      <c r="AJ368" s="203"/>
      <c r="AK368" s="203"/>
      <c r="AL368" s="203"/>
      <c r="AM368" s="203">
        <v>21</v>
      </c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3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</row>
    <row r="369" spans="1:60" outlineLevel="1" x14ac:dyDescent="0.2">
      <c r="A369" s="272">
        <v>132</v>
      </c>
      <c r="B369" s="218" t="s">
        <v>540</v>
      </c>
      <c r="C369" s="252" t="s">
        <v>541</v>
      </c>
      <c r="D369" s="223" t="s">
        <v>142</v>
      </c>
      <c r="E369" s="230">
        <v>240</v>
      </c>
      <c r="F369" s="240"/>
      <c r="G369" s="241">
        <f>ROUND(E369*F369,2)</f>
        <v>0</v>
      </c>
      <c r="H369" s="242"/>
      <c r="I369" s="276" t="s">
        <v>114</v>
      </c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 t="s">
        <v>115</v>
      </c>
      <c r="AF369" s="203"/>
      <c r="AG369" s="203"/>
      <c r="AH369" s="203"/>
      <c r="AI369" s="203"/>
      <c r="AJ369" s="203"/>
      <c r="AK369" s="203"/>
      <c r="AL369" s="203"/>
      <c r="AM369" s="203">
        <v>21</v>
      </c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</row>
    <row r="370" spans="1:60" outlineLevel="1" x14ac:dyDescent="0.2">
      <c r="A370" s="272">
        <v>133</v>
      </c>
      <c r="B370" s="218" t="s">
        <v>542</v>
      </c>
      <c r="C370" s="252" t="s">
        <v>543</v>
      </c>
      <c r="D370" s="223" t="s">
        <v>142</v>
      </c>
      <c r="E370" s="230">
        <v>400</v>
      </c>
      <c r="F370" s="240"/>
      <c r="G370" s="241">
        <f>ROUND(E370*F370,2)</f>
        <v>0</v>
      </c>
      <c r="H370" s="242"/>
      <c r="I370" s="276" t="s">
        <v>114</v>
      </c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 t="s">
        <v>115</v>
      </c>
      <c r="AF370" s="203"/>
      <c r="AG370" s="203"/>
      <c r="AH370" s="203"/>
      <c r="AI370" s="203"/>
      <c r="AJ370" s="203"/>
      <c r="AK370" s="203"/>
      <c r="AL370" s="203"/>
      <c r="AM370" s="203">
        <v>21</v>
      </c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</row>
    <row r="371" spans="1:60" outlineLevel="1" x14ac:dyDescent="0.2">
      <c r="A371" s="272">
        <v>134</v>
      </c>
      <c r="B371" s="218" t="s">
        <v>544</v>
      </c>
      <c r="C371" s="252" t="s">
        <v>545</v>
      </c>
      <c r="D371" s="223" t="s">
        <v>142</v>
      </c>
      <c r="E371" s="230">
        <v>40</v>
      </c>
      <c r="F371" s="240"/>
      <c r="G371" s="241">
        <f>ROUND(E371*F371,2)</f>
        <v>0</v>
      </c>
      <c r="H371" s="242"/>
      <c r="I371" s="276" t="s">
        <v>114</v>
      </c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 t="s">
        <v>115</v>
      </c>
      <c r="AF371" s="203"/>
      <c r="AG371" s="203"/>
      <c r="AH371" s="203"/>
      <c r="AI371" s="203"/>
      <c r="AJ371" s="203"/>
      <c r="AK371" s="203"/>
      <c r="AL371" s="203"/>
      <c r="AM371" s="203">
        <v>21</v>
      </c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</row>
    <row r="372" spans="1:60" outlineLevel="1" x14ac:dyDescent="0.2">
      <c r="A372" s="272">
        <v>135</v>
      </c>
      <c r="B372" s="218" t="s">
        <v>546</v>
      </c>
      <c r="C372" s="252" t="s">
        <v>547</v>
      </c>
      <c r="D372" s="223" t="s">
        <v>142</v>
      </c>
      <c r="E372" s="230">
        <v>60</v>
      </c>
      <c r="F372" s="240"/>
      <c r="G372" s="241">
        <f>ROUND(E372*F372,2)</f>
        <v>0</v>
      </c>
      <c r="H372" s="242"/>
      <c r="I372" s="276" t="s">
        <v>114</v>
      </c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 t="s">
        <v>115</v>
      </c>
      <c r="AF372" s="203"/>
      <c r="AG372" s="203"/>
      <c r="AH372" s="203"/>
      <c r="AI372" s="203"/>
      <c r="AJ372" s="203"/>
      <c r="AK372" s="203"/>
      <c r="AL372" s="203"/>
      <c r="AM372" s="203">
        <v>21</v>
      </c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</row>
    <row r="373" spans="1:60" outlineLevel="1" x14ac:dyDescent="0.2">
      <c r="A373" s="272">
        <v>136</v>
      </c>
      <c r="B373" s="218" t="s">
        <v>548</v>
      </c>
      <c r="C373" s="252" t="s">
        <v>549</v>
      </c>
      <c r="D373" s="223" t="s">
        <v>192</v>
      </c>
      <c r="E373" s="230">
        <v>8</v>
      </c>
      <c r="F373" s="240"/>
      <c r="G373" s="241">
        <f>ROUND(E373*F373,2)</f>
        <v>0</v>
      </c>
      <c r="H373" s="242"/>
      <c r="I373" s="276" t="s">
        <v>114</v>
      </c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 t="s">
        <v>115</v>
      </c>
      <c r="AF373" s="203"/>
      <c r="AG373" s="203"/>
      <c r="AH373" s="203"/>
      <c r="AI373" s="203"/>
      <c r="AJ373" s="203"/>
      <c r="AK373" s="203"/>
      <c r="AL373" s="203"/>
      <c r="AM373" s="203">
        <v>21</v>
      </c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</row>
    <row r="374" spans="1:60" outlineLevel="1" x14ac:dyDescent="0.2">
      <c r="A374" s="272">
        <v>137</v>
      </c>
      <c r="B374" s="218" t="s">
        <v>550</v>
      </c>
      <c r="C374" s="252" t="s">
        <v>551</v>
      </c>
      <c r="D374" s="223" t="s">
        <v>192</v>
      </c>
      <c r="E374" s="230">
        <v>8</v>
      </c>
      <c r="F374" s="240"/>
      <c r="G374" s="241">
        <f>ROUND(E374*F374,2)</f>
        <v>0</v>
      </c>
      <c r="H374" s="242"/>
      <c r="I374" s="276" t="s">
        <v>114</v>
      </c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 t="s">
        <v>115</v>
      </c>
      <c r="AF374" s="203"/>
      <c r="AG374" s="203"/>
      <c r="AH374" s="203"/>
      <c r="AI374" s="203"/>
      <c r="AJ374" s="203"/>
      <c r="AK374" s="203"/>
      <c r="AL374" s="203"/>
      <c r="AM374" s="203">
        <v>21</v>
      </c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</row>
    <row r="375" spans="1:60" outlineLevel="1" x14ac:dyDescent="0.2">
      <c r="A375" s="272">
        <v>138</v>
      </c>
      <c r="B375" s="218" t="s">
        <v>552</v>
      </c>
      <c r="C375" s="252" t="s">
        <v>553</v>
      </c>
      <c r="D375" s="223" t="s">
        <v>192</v>
      </c>
      <c r="E375" s="230">
        <v>2</v>
      </c>
      <c r="F375" s="240"/>
      <c r="G375" s="241">
        <f>ROUND(E375*F375,2)</f>
        <v>0</v>
      </c>
      <c r="H375" s="242"/>
      <c r="I375" s="276" t="s">
        <v>114</v>
      </c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 t="s">
        <v>115</v>
      </c>
      <c r="AF375" s="203"/>
      <c r="AG375" s="203"/>
      <c r="AH375" s="203"/>
      <c r="AI375" s="203"/>
      <c r="AJ375" s="203"/>
      <c r="AK375" s="203"/>
      <c r="AL375" s="203"/>
      <c r="AM375" s="203">
        <v>21</v>
      </c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</row>
    <row r="376" spans="1:60" outlineLevel="1" x14ac:dyDescent="0.2">
      <c r="A376" s="272">
        <v>139</v>
      </c>
      <c r="B376" s="218" t="s">
        <v>554</v>
      </c>
      <c r="C376" s="252" t="s">
        <v>555</v>
      </c>
      <c r="D376" s="223" t="s">
        <v>192</v>
      </c>
      <c r="E376" s="230">
        <v>40</v>
      </c>
      <c r="F376" s="240"/>
      <c r="G376" s="241">
        <f>ROUND(E376*F376,2)</f>
        <v>0</v>
      </c>
      <c r="H376" s="242"/>
      <c r="I376" s="276" t="s">
        <v>114</v>
      </c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 t="s">
        <v>115</v>
      </c>
      <c r="AF376" s="203"/>
      <c r="AG376" s="203"/>
      <c r="AH376" s="203"/>
      <c r="AI376" s="203"/>
      <c r="AJ376" s="203"/>
      <c r="AK376" s="203"/>
      <c r="AL376" s="203"/>
      <c r="AM376" s="203">
        <v>21</v>
      </c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</row>
    <row r="377" spans="1:60" outlineLevel="1" x14ac:dyDescent="0.2">
      <c r="A377" s="272">
        <v>140</v>
      </c>
      <c r="B377" s="218" t="s">
        <v>556</v>
      </c>
      <c r="C377" s="252" t="s">
        <v>557</v>
      </c>
      <c r="D377" s="223" t="s">
        <v>192</v>
      </c>
      <c r="E377" s="230">
        <v>4</v>
      </c>
      <c r="F377" s="240"/>
      <c r="G377" s="241">
        <f>ROUND(E377*F377,2)</f>
        <v>0</v>
      </c>
      <c r="H377" s="242"/>
      <c r="I377" s="276" t="s">
        <v>114</v>
      </c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 t="s">
        <v>115</v>
      </c>
      <c r="AF377" s="203"/>
      <c r="AG377" s="203"/>
      <c r="AH377" s="203"/>
      <c r="AI377" s="203"/>
      <c r="AJ377" s="203"/>
      <c r="AK377" s="203"/>
      <c r="AL377" s="203"/>
      <c r="AM377" s="203">
        <v>21</v>
      </c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</row>
    <row r="378" spans="1:60" outlineLevel="1" x14ac:dyDescent="0.2">
      <c r="A378" s="272">
        <v>141</v>
      </c>
      <c r="B378" s="218" t="s">
        <v>558</v>
      </c>
      <c r="C378" s="252" t="s">
        <v>559</v>
      </c>
      <c r="D378" s="223" t="s">
        <v>192</v>
      </c>
      <c r="E378" s="230">
        <v>2</v>
      </c>
      <c r="F378" s="240"/>
      <c r="G378" s="241">
        <f>ROUND(E378*F378,2)</f>
        <v>0</v>
      </c>
      <c r="H378" s="242"/>
      <c r="I378" s="276" t="s">
        <v>114</v>
      </c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 t="s">
        <v>115</v>
      </c>
      <c r="AF378" s="203"/>
      <c r="AG378" s="203"/>
      <c r="AH378" s="203"/>
      <c r="AI378" s="203"/>
      <c r="AJ378" s="203"/>
      <c r="AK378" s="203"/>
      <c r="AL378" s="203"/>
      <c r="AM378" s="203">
        <v>21</v>
      </c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3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</row>
    <row r="379" spans="1:60" outlineLevel="1" x14ac:dyDescent="0.2">
      <c r="A379" s="272">
        <v>142</v>
      </c>
      <c r="B379" s="218" t="s">
        <v>560</v>
      </c>
      <c r="C379" s="252" t="s">
        <v>561</v>
      </c>
      <c r="D379" s="223" t="s">
        <v>192</v>
      </c>
      <c r="E379" s="230">
        <v>60</v>
      </c>
      <c r="F379" s="240"/>
      <c r="G379" s="241">
        <f>ROUND(E379*F379,2)</f>
        <v>0</v>
      </c>
      <c r="H379" s="242"/>
      <c r="I379" s="276" t="s">
        <v>114</v>
      </c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 t="s">
        <v>115</v>
      </c>
      <c r="AF379" s="203"/>
      <c r="AG379" s="203"/>
      <c r="AH379" s="203"/>
      <c r="AI379" s="203"/>
      <c r="AJ379" s="203"/>
      <c r="AK379" s="203"/>
      <c r="AL379" s="203"/>
      <c r="AM379" s="203">
        <v>21</v>
      </c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3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</row>
    <row r="380" spans="1:60" outlineLevel="1" x14ac:dyDescent="0.2">
      <c r="A380" s="272">
        <v>143</v>
      </c>
      <c r="B380" s="218" t="s">
        <v>562</v>
      </c>
      <c r="C380" s="252" t="s">
        <v>563</v>
      </c>
      <c r="D380" s="223" t="s">
        <v>192</v>
      </c>
      <c r="E380" s="230">
        <v>14</v>
      </c>
      <c r="F380" s="240"/>
      <c r="G380" s="241">
        <f>ROUND(E380*F380,2)</f>
        <v>0</v>
      </c>
      <c r="H380" s="242"/>
      <c r="I380" s="276" t="s">
        <v>114</v>
      </c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 t="s">
        <v>115</v>
      </c>
      <c r="AF380" s="203"/>
      <c r="AG380" s="203"/>
      <c r="AH380" s="203"/>
      <c r="AI380" s="203"/>
      <c r="AJ380" s="203"/>
      <c r="AK380" s="203"/>
      <c r="AL380" s="203"/>
      <c r="AM380" s="203">
        <v>21</v>
      </c>
      <c r="AN380" s="203"/>
      <c r="AO380" s="203"/>
      <c r="AP380" s="203"/>
      <c r="AQ380" s="203"/>
      <c r="AR380" s="203"/>
      <c r="AS380" s="203"/>
      <c r="AT380" s="203"/>
      <c r="AU380" s="203"/>
      <c r="AV380" s="203"/>
      <c r="AW380" s="203"/>
      <c r="AX380" s="203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</row>
    <row r="381" spans="1:60" outlineLevel="1" x14ac:dyDescent="0.2">
      <c r="A381" s="272">
        <v>144</v>
      </c>
      <c r="B381" s="218" t="s">
        <v>564</v>
      </c>
      <c r="C381" s="252" t="s">
        <v>565</v>
      </c>
      <c r="D381" s="223" t="s">
        <v>192</v>
      </c>
      <c r="E381" s="230">
        <v>4</v>
      </c>
      <c r="F381" s="240"/>
      <c r="G381" s="241">
        <f>ROUND(E381*F381,2)</f>
        <v>0</v>
      </c>
      <c r="H381" s="242"/>
      <c r="I381" s="276" t="s">
        <v>114</v>
      </c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 t="s">
        <v>115</v>
      </c>
      <c r="AF381" s="203"/>
      <c r="AG381" s="203"/>
      <c r="AH381" s="203"/>
      <c r="AI381" s="203"/>
      <c r="AJ381" s="203"/>
      <c r="AK381" s="203"/>
      <c r="AL381" s="203"/>
      <c r="AM381" s="203">
        <v>21</v>
      </c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3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</row>
    <row r="382" spans="1:60" outlineLevel="1" x14ac:dyDescent="0.2">
      <c r="A382" s="272">
        <v>145</v>
      </c>
      <c r="B382" s="218" t="s">
        <v>566</v>
      </c>
      <c r="C382" s="252" t="s">
        <v>567</v>
      </c>
      <c r="D382" s="223" t="s">
        <v>249</v>
      </c>
      <c r="E382" s="230">
        <v>210</v>
      </c>
      <c r="F382" s="240"/>
      <c r="G382" s="241">
        <f>ROUND(E382*F382,2)</f>
        <v>0</v>
      </c>
      <c r="H382" s="242"/>
      <c r="I382" s="276" t="s">
        <v>114</v>
      </c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 t="s">
        <v>115</v>
      </c>
      <c r="AF382" s="203"/>
      <c r="AG382" s="203"/>
      <c r="AH382" s="203"/>
      <c r="AI382" s="203"/>
      <c r="AJ382" s="203"/>
      <c r="AK382" s="203"/>
      <c r="AL382" s="203"/>
      <c r="AM382" s="203">
        <v>21</v>
      </c>
      <c r="AN382" s="203"/>
      <c r="AO382" s="203"/>
      <c r="AP382" s="203"/>
      <c r="AQ382" s="203"/>
      <c r="AR382" s="203"/>
      <c r="AS382" s="203"/>
      <c r="AT382" s="203"/>
      <c r="AU382" s="203"/>
      <c r="AV382" s="203"/>
      <c r="AW382" s="203"/>
      <c r="AX382" s="203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</row>
    <row r="383" spans="1:60" outlineLevel="1" x14ac:dyDescent="0.2">
      <c r="A383" s="272">
        <v>146</v>
      </c>
      <c r="B383" s="218" t="s">
        <v>568</v>
      </c>
      <c r="C383" s="252" t="s">
        <v>569</v>
      </c>
      <c r="D383" s="223" t="s">
        <v>113</v>
      </c>
      <c r="E383" s="230">
        <v>1</v>
      </c>
      <c r="F383" s="240"/>
      <c r="G383" s="241">
        <f>ROUND(E383*F383,2)</f>
        <v>0</v>
      </c>
      <c r="H383" s="242"/>
      <c r="I383" s="276" t="s">
        <v>114</v>
      </c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 t="s">
        <v>115</v>
      </c>
      <c r="AF383" s="203"/>
      <c r="AG383" s="203"/>
      <c r="AH383" s="203"/>
      <c r="AI383" s="203"/>
      <c r="AJ383" s="203"/>
      <c r="AK383" s="203"/>
      <c r="AL383" s="203"/>
      <c r="AM383" s="203">
        <v>21</v>
      </c>
      <c r="AN383" s="203"/>
      <c r="AO383" s="203"/>
      <c r="AP383" s="203"/>
      <c r="AQ383" s="203"/>
      <c r="AR383" s="203"/>
      <c r="AS383" s="203"/>
      <c r="AT383" s="203"/>
      <c r="AU383" s="203"/>
      <c r="AV383" s="203"/>
      <c r="AW383" s="203"/>
      <c r="AX383" s="203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</row>
    <row r="384" spans="1:60" outlineLevel="1" x14ac:dyDescent="0.2">
      <c r="A384" s="272">
        <v>147</v>
      </c>
      <c r="B384" s="218" t="s">
        <v>570</v>
      </c>
      <c r="C384" s="252" t="s">
        <v>571</v>
      </c>
      <c r="D384" s="223" t="s">
        <v>113</v>
      </c>
      <c r="E384" s="230">
        <v>2</v>
      </c>
      <c r="F384" s="240"/>
      <c r="G384" s="241">
        <f>ROUND(E384*F384,2)</f>
        <v>0</v>
      </c>
      <c r="H384" s="242"/>
      <c r="I384" s="276" t="s">
        <v>114</v>
      </c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 t="s">
        <v>115</v>
      </c>
      <c r="AF384" s="203"/>
      <c r="AG384" s="203"/>
      <c r="AH384" s="203"/>
      <c r="AI384" s="203"/>
      <c r="AJ384" s="203"/>
      <c r="AK384" s="203"/>
      <c r="AL384" s="203"/>
      <c r="AM384" s="203">
        <v>21</v>
      </c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3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</row>
    <row r="385" spans="1:60" x14ac:dyDescent="0.2">
      <c r="A385" s="271" t="s">
        <v>109</v>
      </c>
      <c r="B385" s="217" t="s">
        <v>94</v>
      </c>
      <c r="C385" s="251" t="s">
        <v>95</v>
      </c>
      <c r="D385" s="222"/>
      <c r="E385" s="229"/>
      <c r="F385" s="237">
        <f>SUM(G386:G402)</f>
        <v>0</v>
      </c>
      <c r="G385" s="238"/>
      <c r="H385" s="239"/>
      <c r="I385" s="275"/>
      <c r="AE385" t="s">
        <v>110</v>
      </c>
    </row>
    <row r="386" spans="1:60" outlineLevel="1" x14ac:dyDescent="0.2">
      <c r="A386" s="273"/>
      <c r="B386" s="213" t="s">
        <v>572</v>
      </c>
      <c r="C386" s="253"/>
      <c r="D386" s="224"/>
      <c r="E386" s="231"/>
      <c r="F386" s="243"/>
      <c r="G386" s="244"/>
      <c r="H386" s="242"/>
      <c r="I386" s="276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>
        <v>0</v>
      </c>
      <c r="AD386" s="203"/>
      <c r="AE386" s="203" t="s">
        <v>117</v>
      </c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3"/>
      <c r="AT386" s="203"/>
      <c r="AU386" s="203"/>
      <c r="AV386" s="203"/>
      <c r="AW386" s="203"/>
      <c r="AX386" s="203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</row>
    <row r="387" spans="1:60" outlineLevel="1" x14ac:dyDescent="0.2">
      <c r="A387" s="273"/>
      <c r="B387" s="214" t="s">
        <v>573</v>
      </c>
      <c r="C387" s="254"/>
      <c r="D387" s="258"/>
      <c r="E387" s="259"/>
      <c r="F387" s="260"/>
      <c r="G387" s="245"/>
      <c r="H387" s="242"/>
      <c r="I387" s="276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>
        <v>1</v>
      </c>
      <c r="AD387" s="203"/>
      <c r="AE387" s="203" t="s">
        <v>117</v>
      </c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3"/>
      <c r="AT387" s="203"/>
      <c r="AU387" s="203"/>
      <c r="AV387" s="203"/>
      <c r="AW387" s="203"/>
      <c r="AX387" s="203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</row>
    <row r="388" spans="1:60" outlineLevel="1" x14ac:dyDescent="0.2">
      <c r="A388" s="272">
        <v>148</v>
      </c>
      <c r="B388" s="218" t="s">
        <v>574</v>
      </c>
      <c r="C388" s="252" t="s">
        <v>575</v>
      </c>
      <c r="D388" s="223" t="s">
        <v>221</v>
      </c>
      <c r="E388" s="230">
        <v>20.892940000000003</v>
      </c>
      <c r="F388" s="240"/>
      <c r="G388" s="241">
        <f>ROUND(E388*F388,2)</f>
        <v>0</v>
      </c>
      <c r="H388" s="242" t="s">
        <v>184</v>
      </c>
      <c r="I388" s="276" t="s">
        <v>124</v>
      </c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 t="s">
        <v>576</v>
      </c>
      <c r="AF388" s="203"/>
      <c r="AG388" s="203"/>
      <c r="AH388" s="203"/>
      <c r="AI388" s="203"/>
      <c r="AJ388" s="203"/>
      <c r="AK388" s="203"/>
      <c r="AL388" s="203"/>
      <c r="AM388" s="203">
        <v>21</v>
      </c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</row>
    <row r="389" spans="1:60" outlineLevel="1" x14ac:dyDescent="0.2">
      <c r="A389" s="273"/>
      <c r="B389" s="214" t="s">
        <v>572</v>
      </c>
      <c r="C389" s="254"/>
      <c r="D389" s="258"/>
      <c r="E389" s="259"/>
      <c r="F389" s="260"/>
      <c r="G389" s="245"/>
      <c r="H389" s="242"/>
      <c r="I389" s="276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>
        <v>0</v>
      </c>
      <c r="AD389" s="203"/>
      <c r="AE389" s="203" t="s">
        <v>117</v>
      </c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3"/>
      <c r="AT389" s="203"/>
      <c r="AU389" s="203"/>
      <c r="AV389" s="203"/>
      <c r="AW389" s="203"/>
      <c r="AX389" s="203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</row>
    <row r="390" spans="1:60" outlineLevel="1" x14ac:dyDescent="0.2">
      <c r="A390" s="273"/>
      <c r="B390" s="214" t="s">
        <v>573</v>
      </c>
      <c r="C390" s="254"/>
      <c r="D390" s="258"/>
      <c r="E390" s="259"/>
      <c r="F390" s="260"/>
      <c r="G390" s="245"/>
      <c r="H390" s="242"/>
      <c r="I390" s="276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>
        <v>1</v>
      </c>
      <c r="AD390" s="203"/>
      <c r="AE390" s="203" t="s">
        <v>117</v>
      </c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3"/>
      <c r="AT390" s="203"/>
      <c r="AU390" s="203"/>
      <c r="AV390" s="203"/>
      <c r="AW390" s="203"/>
      <c r="AX390" s="203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</row>
    <row r="391" spans="1:60" outlineLevel="1" x14ac:dyDescent="0.2">
      <c r="A391" s="272">
        <v>149</v>
      </c>
      <c r="B391" s="218" t="s">
        <v>577</v>
      </c>
      <c r="C391" s="252" t="s">
        <v>578</v>
      </c>
      <c r="D391" s="223" t="s">
        <v>221</v>
      </c>
      <c r="E391" s="230">
        <v>20.892940000000003</v>
      </c>
      <c r="F391" s="240"/>
      <c r="G391" s="241">
        <f>ROUND(E391*F391,2)</f>
        <v>0</v>
      </c>
      <c r="H391" s="242" t="s">
        <v>184</v>
      </c>
      <c r="I391" s="276" t="s">
        <v>124</v>
      </c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 t="s">
        <v>576</v>
      </c>
      <c r="AF391" s="203"/>
      <c r="AG391" s="203"/>
      <c r="AH391" s="203"/>
      <c r="AI391" s="203"/>
      <c r="AJ391" s="203"/>
      <c r="AK391" s="203"/>
      <c r="AL391" s="203"/>
      <c r="AM391" s="203">
        <v>21</v>
      </c>
      <c r="AN391" s="203"/>
      <c r="AO391" s="203"/>
      <c r="AP391" s="203"/>
      <c r="AQ391" s="203"/>
      <c r="AR391" s="203"/>
      <c r="AS391" s="203"/>
      <c r="AT391" s="203"/>
      <c r="AU391" s="203"/>
      <c r="AV391" s="203"/>
      <c r="AW391" s="203"/>
      <c r="AX391" s="203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</row>
    <row r="392" spans="1:60" outlineLevel="1" x14ac:dyDescent="0.2">
      <c r="A392" s="273"/>
      <c r="B392" s="214" t="s">
        <v>215</v>
      </c>
      <c r="C392" s="254"/>
      <c r="D392" s="258"/>
      <c r="E392" s="259"/>
      <c r="F392" s="260"/>
      <c r="G392" s="245"/>
      <c r="H392" s="242"/>
      <c r="I392" s="276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>
        <v>0</v>
      </c>
      <c r="AD392" s="203"/>
      <c r="AE392" s="203" t="s">
        <v>117</v>
      </c>
      <c r="AF392" s="203"/>
      <c r="AG392" s="203"/>
      <c r="AH392" s="203"/>
      <c r="AI392" s="203"/>
      <c r="AJ392" s="203"/>
      <c r="AK392" s="203"/>
      <c r="AL392" s="203"/>
      <c r="AM392" s="203"/>
      <c r="AN392" s="203"/>
      <c r="AO392" s="203"/>
      <c r="AP392" s="203"/>
      <c r="AQ392" s="203"/>
      <c r="AR392" s="203"/>
      <c r="AS392" s="203"/>
      <c r="AT392" s="203"/>
      <c r="AU392" s="203"/>
      <c r="AV392" s="203"/>
      <c r="AW392" s="203"/>
      <c r="AX392" s="203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</row>
    <row r="393" spans="1:60" outlineLevel="1" x14ac:dyDescent="0.2">
      <c r="A393" s="272">
        <v>150</v>
      </c>
      <c r="B393" s="218" t="s">
        <v>579</v>
      </c>
      <c r="C393" s="252" t="s">
        <v>580</v>
      </c>
      <c r="D393" s="223" t="s">
        <v>221</v>
      </c>
      <c r="E393" s="230">
        <v>20.892940000000003</v>
      </c>
      <c r="F393" s="240"/>
      <c r="G393" s="241">
        <f>ROUND(E393*F393,2)</f>
        <v>0</v>
      </c>
      <c r="H393" s="242" t="s">
        <v>184</v>
      </c>
      <c r="I393" s="276" t="s">
        <v>124</v>
      </c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 t="s">
        <v>576</v>
      </c>
      <c r="AF393" s="203"/>
      <c r="AG393" s="203"/>
      <c r="AH393" s="203"/>
      <c r="AI393" s="203"/>
      <c r="AJ393" s="203"/>
      <c r="AK393" s="203"/>
      <c r="AL393" s="203"/>
      <c r="AM393" s="203">
        <v>21</v>
      </c>
      <c r="AN393" s="203"/>
      <c r="AO393" s="203"/>
      <c r="AP393" s="203"/>
      <c r="AQ393" s="203"/>
      <c r="AR393" s="203"/>
      <c r="AS393" s="203"/>
      <c r="AT393" s="203"/>
      <c r="AU393" s="203"/>
      <c r="AV393" s="203"/>
      <c r="AW393" s="203"/>
      <c r="AX393" s="203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</row>
    <row r="394" spans="1:60" outlineLevel="1" x14ac:dyDescent="0.2">
      <c r="A394" s="273"/>
      <c r="B394" s="219"/>
      <c r="C394" s="255" t="s">
        <v>581</v>
      </c>
      <c r="D394" s="225"/>
      <c r="E394" s="232"/>
      <c r="F394" s="246"/>
      <c r="G394" s="246"/>
      <c r="H394" s="242"/>
      <c r="I394" s="276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 t="s">
        <v>126</v>
      </c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</row>
    <row r="395" spans="1:60" outlineLevel="1" x14ac:dyDescent="0.2">
      <c r="A395" s="272">
        <v>151</v>
      </c>
      <c r="B395" s="218" t="s">
        <v>582</v>
      </c>
      <c r="C395" s="252" t="s">
        <v>583</v>
      </c>
      <c r="D395" s="223" t="s">
        <v>221</v>
      </c>
      <c r="E395" s="230">
        <v>250.71526</v>
      </c>
      <c r="F395" s="240"/>
      <c r="G395" s="241">
        <f>ROUND(E395*F395,2)</f>
        <v>0</v>
      </c>
      <c r="H395" s="242" t="s">
        <v>184</v>
      </c>
      <c r="I395" s="276" t="s">
        <v>124</v>
      </c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 t="s">
        <v>576</v>
      </c>
      <c r="AF395" s="203"/>
      <c r="AG395" s="203"/>
      <c r="AH395" s="203"/>
      <c r="AI395" s="203"/>
      <c r="AJ395" s="203"/>
      <c r="AK395" s="203"/>
      <c r="AL395" s="203"/>
      <c r="AM395" s="203">
        <v>21</v>
      </c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</row>
    <row r="396" spans="1:60" outlineLevel="1" x14ac:dyDescent="0.2">
      <c r="A396" s="273"/>
      <c r="B396" s="214" t="s">
        <v>584</v>
      </c>
      <c r="C396" s="254"/>
      <c r="D396" s="258"/>
      <c r="E396" s="259"/>
      <c r="F396" s="260"/>
      <c r="G396" s="245"/>
      <c r="H396" s="242"/>
      <c r="I396" s="276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>
        <v>0</v>
      </c>
      <c r="AD396" s="203"/>
      <c r="AE396" s="203" t="s">
        <v>117</v>
      </c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</row>
    <row r="397" spans="1:60" outlineLevel="1" x14ac:dyDescent="0.2">
      <c r="A397" s="272">
        <v>152</v>
      </c>
      <c r="B397" s="218" t="s">
        <v>585</v>
      </c>
      <c r="C397" s="252" t="s">
        <v>586</v>
      </c>
      <c r="D397" s="223" t="s">
        <v>221</v>
      </c>
      <c r="E397" s="230">
        <v>20.892940000000003</v>
      </c>
      <c r="F397" s="240"/>
      <c r="G397" s="241">
        <f>ROUND(E397*F397,2)</f>
        <v>0</v>
      </c>
      <c r="H397" s="242" t="s">
        <v>184</v>
      </c>
      <c r="I397" s="276" t="s">
        <v>124</v>
      </c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 t="s">
        <v>576</v>
      </c>
      <c r="AF397" s="203"/>
      <c r="AG397" s="203"/>
      <c r="AH397" s="203"/>
      <c r="AI397" s="203"/>
      <c r="AJ397" s="203"/>
      <c r="AK397" s="203"/>
      <c r="AL397" s="203"/>
      <c r="AM397" s="203">
        <v>21</v>
      </c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</row>
    <row r="398" spans="1:60" outlineLevel="1" x14ac:dyDescent="0.2">
      <c r="A398" s="273"/>
      <c r="B398" s="214" t="s">
        <v>587</v>
      </c>
      <c r="C398" s="254"/>
      <c r="D398" s="258"/>
      <c r="E398" s="259"/>
      <c r="F398" s="260"/>
      <c r="G398" s="245"/>
      <c r="H398" s="242"/>
      <c r="I398" s="276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>
        <v>0</v>
      </c>
      <c r="AD398" s="203"/>
      <c r="AE398" s="203" t="s">
        <v>117</v>
      </c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3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</row>
    <row r="399" spans="1:60" outlineLevel="1" x14ac:dyDescent="0.2">
      <c r="A399" s="273"/>
      <c r="B399" s="214" t="s">
        <v>588</v>
      </c>
      <c r="C399" s="254"/>
      <c r="D399" s="258"/>
      <c r="E399" s="259"/>
      <c r="F399" s="260"/>
      <c r="G399" s="245"/>
      <c r="H399" s="242"/>
      <c r="I399" s="276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 t="s">
        <v>119</v>
      </c>
      <c r="AF399" s="203"/>
      <c r="AG399" s="203"/>
      <c r="AH399" s="203"/>
      <c r="AI399" s="203"/>
      <c r="AJ399" s="203"/>
      <c r="AK399" s="203"/>
      <c r="AL399" s="203"/>
      <c r="AM399" s="203"/>
      <c r="AN399" s="203"/>
      <c r="AO399" s="203"/>
      <c r="AP399" s="203"/>
      <c r="AQ399" s="203"/>
      <c r="AR399" s="203"/>
      <c r="AS399" s="203"/>
      <c r="AT399" s="203"/>
      <c r="AU399" s="203"/>
      <c r="AV399" s="203"/>
      <c r="AW399" s="203"/>
      <c r="AX399" s="203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</row>
    <row r="400" spans="1:60" outlineLevel="1" x14ac:dyDescent="0.2">
      <c r="A400" s="272">
        <v>153</v>
      </c>
      <c r="B400" s="218" t="s">
        <v>589</v>
      </c>
      <c r="C400" s="252" t="s">
        <v>590</v>
      </c>
      <c r="D400" s="223" t="s">
        <v>221</v>
      </c>
      <c r="E400" s="230">
        <v>20.892940000000003</v>
      </c>
      <c r="F400" s="240"/>
      <c r="G400" s="241">
        <f>ROUND(E400*F400,2)</f>
        <v>0</v>
      </c>
      <c r="H400" s="242" t="s">
        <v>591</v>
      </c>
      <c r="I400" s="276" t="s">
        <v>124</v>
      </c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 t="s">
        <v>576</v>
      </c>
      <c r="AF400" s="203"/>
      <c r="AG400" s="203"/>
      <c r="AH400" s="203"/>
      <c r="AI400" s="203"/>
      <c r="AJ400" s="203"/>
      <c r="AK400" s="203"/>
      <c r="AL400" s="203"/>
      <c r="AM400" s="203">
        <v>21</v>
      </c>
      <c r="AN400" s="203"/>
      <c r="AO400" s="203"/>
      <c r="AP400" s="203"/>
      <c r="AQ400" s="203"/>
      <c r="AR400" s="203"/>
      <c r="AS400" s="203"/>
      <c r="AT400" s="203"/>
      <c r="AU400" s="203"/>
      <c r="AV400" s="203"/>
      <c r="AW400" s="203"/>
      <c r="AX400" s="203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</row>
    <row r="401" spans="1:60" ht="22.5" outlineLevel="1" x14ac:dyDescent="0.2">
      <c r="A401" s="273"/>
      <c r="B401" s="219"/>
      <c r="C401" s="255" t="s">
        <v>592</v>
      </c>
      <c r="D401" s="225"/>
      <c r="E401" s="232"/>
      <c r="F401" s="246"/>
      <c r="G401" s="246"/>
      <c r="H401" s="242"/>
      <c r="I401" s="276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 t="s">
        <v>126</v>
      </c>
      <c r="AF401" s="203"/>
      <c r="AG401" s="203"/>
      <c r="AH401" s="203"/>
      <c r="AI401" s="203"/>
      <c r="AJ401" s="203"/>
      <c r="AK401" s="203"/>
      <c r="AL401" s="203"/>
      <c r="AM401" s="203"/>
      <c r="AN401" s="203"/>
      <c r="AO401" s="203"/>
      <c r="AP401" s="203"/>
      <c r="AQ401" s="203"/>
      <c r="AR401" s="203"/>
      <c r="AS401" s="203"/>
      <c r="AT401" s="203"/>
      <c r="AU401" s="203"/>
      <c r="AV401" s="203"/>
      <c r="AW401" s="203"/>
      <c r="AX401" s="203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</row>
    <row r="402" spans="1:60" ht="13.5" outlineLevel="1" thickBot="1" x14ac:dyDescent="0.25">
      <c r="A402" s="285">
        <v>154</v>
      </c>
      <c r="B402" s="286" t="s">
        <v>593</v>
      </c>
      <c r="C402" s="287" t="s">
        <v>594</v>
      </c>
      <c r="D402" s="288" t="s">
        <v>221</v>
      </c>
      <c r="E402" s="289">
        <v>104.46469</v>
      </c>
      <c r="F402" s="290"/>
      <c r="G402" s="291">
        <f>ROUND(E402*F402,2)</f>
        <v>0</v>
      </c>
      <c r="H402" s="292" t="s">
        <v>591</v>
      </c>
      <c r="I402" s="293" t="s">
        <v>124</v>
      </c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 t="s">
        <v>576</v>
      </c>
      <c r="AF402" s="203"/>
      <c r="AG402" s="203"/>
      <c r="AH402" s="203"/>
      <c r="AI402" s="203"/>
      <c r="AJ402" s="203"/>
      <c r="AK402" s="203"/>
      <c r="AL402" s="203"/>
      <c r="AM402" s="203">
        <v>21</v>
      </c>
      <c r="AN402" s="203"/>
      <c r="AO402" s="203"/>
      <c r="AP402" s="203"/>
      <c r="AQ402" s="203"/>
      <c r="AR402" s="203"/>
      <c r="AS402" s="203"/>
      <c r="AT402" s="203"/>
      <c r="AU402" s="203"/>
      <c r="AV402" s="203"/>
      <c r="AW402" s="203"/>
      <c r="AX402" s="203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</row>
    <row r="403" spans="1:60" x14ac:dyDescent="0.2">
      <c r="A403" s="204"/>
      <c r="B403" s="220" t="s">
        <v>444</v>
      </c>
      <c r="C403" s="257" t="s">
        <v>444</v>
      </c>
      <c r="D403" s="227"/>
      <c r="E403" s="234"/>
      <c r="F403" s="247"/>
      <c r="G403" s="247"/>
      <c r="H403" s="247"/>
      <c r="I403" s="248"/>
    </row>
    <row r="404" spans="1:60" hidden="1" x14ac:dyDescent="0.2">
      <c r="A404" s="262"/>
      <c r="B404" s="249"/>
      <c r="C404" s="261"/>
      <c r="D404" s="181"/>
      <c r="E404" s="46"/>
      <c r="F404" s="46"/>
      <c r="G404" s="46"/>
      <c r="H404" s="46"/>
      <c r="I404" s="180"/>
    </row>
    <row r="405" spans="1:60" hidden="1" x14ac:dyDescent="0.2">
      <c r="A405" s="264"/>
      <c r="B405" s="265" t="s">
        <v>595</v>
      </c>
      <c r="C405" s="266"/>
      <c r="D405" s="267"/>
      <c r="E405" s="268"/>
      <c r="F405" s="268"/>
      <c r="G405" s="269">
        <f>F9+F11+F46+F52+F56+F66+F104+F106+F127+F161+F218+F224+F249+F258+F276+F296+F301+F318+F346+F353+F364+F366+F385</f>
        <v>0</v>
      </c>
      <c r="H405" s="39"/>
      <c r="I405" s="182"/>
    </row>
    <row r="406" spans="1:60" x14ac:dyDescent="0.2">
      <c r="D406" s="178"/>
    </row>
    <row r="407" spans="1:60" x14ac:dyDescent="0.2">
      <c r="D407" s="178"/>
    </row>
    <row r="408" spans="1:60" x14ac:dyDescent="0.2">
      <c r="D408" s="178"/>
    </row>
    <row r="409" spans="1:60" x14ac:dyDescent="0.2">
      <c r="D409" s="178"/>
    </row>
    <row r="410" spans="1:60" x14ac:dyDescent="0.2">
      <c r="D410" s="178"/>
    </row>
    <row r="411" spans="1:60" x14ac:dyDescent="0.2">
      <c r="D411" s="178"/>
    </row>
    <row r="412" spans="1:60" x14ac:dyDescent="0.2">
      <c r="D412" s="178"/>
    </row>
    <row r="413" spans="1:60" x14ac:dyDescent="0.2">
      <c r="D413" s="178"/>
    </row>
    <row r="414" spans="1:60" x14ac:dyDescent="0.2">
      <c r="D414" s="178"/>
    </row>
    <row r="415" spans="1:60" x14ac:dyDescent="0.2">
      <c r="D415" s="178"/>
    </row>
    <row r="416" spans="1:60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  <row r="5000" spans="4:4" x14ac:dyDescent="0.2">
      <c r="D5000" s="178"/>
    </row>
  </sheetData>
  <sheetProtection algorithmName="SHA-512" hashValue="nuZ5J7O6SzpF7KEskU5GNun/k3Msi/02BXCherkq7D9WNobVwj5LG992W+Wl9MFHTbT/uHzlfY6bM2J1VP1ATg==" saltValue="Q+f4ZrGX2ro0Nz4870HUSA==" spinCount="100000" sheet="1"/>
  <mergeCells count="150">
    <mergeCell ref="B389:G389"/>
    <mergeCell ref="B390:G390"/>
    <mergeCell ref="B392:G392"/>
    <mergeCell ref="B396:G396"/>
    <mergeCell ref="B398:G398"/>
    <mergeCell ref="B399:G399"/>
    <mergeCell ref="B362:G362"/>
    <mergeCell ref="F364:G364"/>
    <mergeCell ref="F366:G366"/>
    <mergeCell ref="F385:G385"/>
    <mergeCell ref="B386:G386"/>
    <mergeCell ref="B387:G387"/>
    <mergeCell ref="B344:G344"/>
    <mergeCell ref="F346:G346"/>
    <mergeCell ref="F353:G353"/>
    <mergeCell ref="B354:G354"/>
    <mergeCell ref="B359:G359"/>
    <mergeCell ref="B360:G360"/>
    <mergeCell ref="B316:G316"/>
    <mergeCell ref="F318:G318"/>
    <mergeCell ref="B319:G319"/>
    <mergeCell ref="B327:G327"/>
    <mergeCell ref="B328:G328"/>
    <mergeCell ref="B335:G335"/>
    <mergeCell ref="B297:G297"/>
    <mergeCell ref="B298:G298"/>
    <mergeCell ref="F301:G301"/>
    <mergeCell ref="B302:G302"/>
    <mergeCell ref="B309:G309"/>
    <mergeCell ref="B315:G315"/>
    <mergeCell ref="B281:G281"/>
    <mergeCell ref="B283:G283"/>
    <mergeCell ref="B284:G284"/>
    <mergeCell ref="B293:G293"/>
    <mergeCell ref="B294:G294"/>
    <mergeCell ref="F296:G296"/>
    <mergeCell ref="B266:G266"/>
    <mergeCell ref="B269:G269"/>
    <mergeCell ref="B270:G270"/>
    <mergeCell ref="B274:G274"/>
    <mergeCell ref="F276:G276"/>
    <mergeCell ref="B277:G277"/>
    <mergeCell ref="F249:G249"/>
    <mergeCell ref="B250:G250"/>
    <mergeCell ref="B253:G253"/>
    <mergeCell ref="B256:G256"/>
    <mergeCell ref="F258:G258"/>
    <mergeCell ref="B259:G259"/>
    <mergeCell ref="B229:G229"/>
    <mergeCell ref="B230:G230"/>
    <mergeCell ref="B233:G233"/>
    <mergeCell ref="B237:G237"/>
    <mergeCell ref="B238:G238"/>
    <mergeCell ref="B247:G247"/>
    <mergeCell ref="B219:G219"/>
    <mergeCell ref="B221:G221"/>
    <mergeCell ref="B222:G222"/>
    <mergeCell ref="F224:G224"/>
    <mergeCell ref="B225:G225"/>
    <mergeCell ref="B226:G226"/>
    <mergeCell ref="B189:G189"/>
    <mergeCell ref="B193:G193"/>
    <mergeCell ref="B195:G195"/>
    <mergeCell ref="B215:G215"/>
    <mergeCell ref="B216:G216"/>
    <mergeCell ref="F218:G218"/>
    <mergeCell ref="B174:G174"/>
    <mergeCell ref="B178:G178"/>
    <mergeCell ref="B179:G179"/>
    <mergeCell ref="B181:G181"/>
    <mergeCell ref="B183:G183"/>
    <mergeCell ref="B186:G186"/>
    <mergeCell ref="B159:G159"/>
    <mergeCell ref="F161:G161"/>
    <mergeCell ref="B162:G162"/>
    <mergeCell ref="B166:G166"/>
    <mergeCell ref="B168:G168"/>
    <mergeCell ref="B172:G172"/>
    <mergeCell ref="B144:G144"/>
    <mergeCell ref="B146:G146"/>
    <mergeCell ref="B148:G148"/>
    <mergeCell ref="B150:G150"/>
    <mergeCell ref="B152:G152"/>
    <mergeCell ref="B158:G158"/>
    <mergeCell ref="B135:G135"/>
    <mergeCell ref="B136:G136"/>
    <mergeCell ref="B138:G138"/>
    <mergeCell ref="B139:G139"/>
    <mergeCell ref="B141:G141"/>
    <mergeCell ref="B142:G142"/>
    <mergeCell ref="B124:G124"/>
    <mergeCell ref="B125:G125"/>
    <mergeCell ref="F127:G127"/>
    <mergeCell ref="B128:G128"/>
    <mergeCell ref="B130:G130"/>
    <mergeCell ref="B131:G131"/>
    <mergeCell ref="B107:G107"/>
    <mergeCell ref="B108:G108"/>
    <mergeCell ref="B112:G112"/>
    <mergeCell ref="B113:G113"/>
    <mergeCell ref="B115:G115"/>
    <mergeCell ref="B116:G116"/>
    <mergeCell ref="B95:G95"/>
    <mergeCell ref="B96:G96"/>
    <mergeCell ref="B97:G97"/>
    <mergeCell ref="B102:G102"/>
    <mergeCell ref="F104:G104"/>
    <mergeCell ref="F106:G106"/>
    <mergeCell ref="B78:G78"/>
    <mergeCell ref="B79:G79"/>
    <mergeCell ref="B84:G84"/>
    <mergeCell ref="B85:G85"/>
    <mergeCell ref="B89:G89"/>
    <mergeCell ref="B90:G90"/>
    <mergeCell ref="B62:G62"/>
    <mergeCell ref="F66:G66"/>
    <mergeCell ref="B67:G67"/>
    <mergeCell ref="B68:G68"/>
    <mergeCell ref="B73:G73"/>
    <mergeCell ref="B74:G74"/>
    <mergeCell ref="B48:G48"/>
    <mergeCell ref="F52:G52"/>
    <mergeCell ref="B53:G53"/>
    <mergeCell ref="F56:G56"/>
    <mergeCell ref="B57:G57"/>
    <mergeCell ref="B58:G58"/>
    <mergeCell ref="B34:G34"/>
    <mergeCell ref="B36:G36"/>
    <mergeCell ref="B37:G37"/>
    <mergeCell ref="B42:G42"/>
    <mergeCell ref="F46:G46"/>
    <mergeCell ref="B47:G47"/>
    <mergeCell ref="B26:G26"/>
    <mergeCell ref="B28:G28"/>
    <mergeCell ref="B29:G29"/>
    <mergeCell ref="B30:G30"/>
    <mergeCell ref="B32:G32"/>
    <mergeCell ref="B33:G33"/>
    <mergeCell ref="B16:G16"/>
    <mergeCell ref="B17:G17"/>
    <mergeCell ref="B19:G19"/>
    <mergeCell ref="B20:G20"/>
    <mergeCell ref="B24:G24"/>
    <mergeCell ref="B25:G25"/>
    <mergeCell ref="A1:G1"/>
    <mergeCell ref="C7:G7"/>
    <mergeCell ref="F9:G9"/>
    <mergeCell ref="F11:G11"/>
    <mergeCell ref="B12:G12"/>
    <mergeCell ref="B13:G1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19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1</vt:lpstr>
      <vt:lpstr>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'1 1 Pol'!Názvy_tisku</vt:lpstr>
      <vt:lpstr>Stavba!Objednatel</vt:lpstr>
      <vt:lpstr>'1 1 Pol'!Oblast_tisku</vt:lpstr>
      <vt:lpstr>'Rekapitulace Objekt 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lukas.doubek</dc:creator>
  <cp:lastModifiedBy>lukas.doubek</cp:lastModifiedBy>
  <cp:lastPrinted>2012-06-29T07:38:16Z</cp:lastPrinted>
  <dcterms:created xsi:type="dcterms:W3CDTF">2009-04-08T07:15:50Z</dcterms:created>
  <dcterms:modified xsi:type="dcterms:W3CDTF">2021-11-18T07:32:02Z</dcterms:modified>
</cp:coreProperties>
</file>