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Výkaz" sheetId="1" r:id="rId1"/>
    <sheet name="Rozvaděč R-VZT1" sheetId="2" r:id="rId2"/>
    <sheet name="Rozvaděč R-VZT2" sheetId="3" r:id="rId3"/>
    <sheet name="Rozvaděč R-MaR-TO" sheetId="4" r:id="rId4"/>
  </sheets>
  <definedNames>
    <definedName name="_xlnm.Print_Area">'Výkaz'!$A$1:$J$50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<sst xmlns="http://schemas.openxmlformats.org/spreadsheetml/2006/main" count="431" uniqueCount="176">
  <si>
    <t>Výkaz výměr</t>
  </si>
  <si>
    <t xml:space="preserve"> </t>
  </si>
  <si>
    <t>Počet</t>
  </si>
  <si>
    <t>Jed. cena</t>
  </si>
  <si>
    <t>Náklady (Kč)</t>
  </si>
  <si>
    <t>č.</t>
  </si>
  <si>
    <t>Zkrácený popis</t>
  </si>
  <si>
    <t>M.j.</t>
  </si>
  <si>
    <t>stávající</t>
  </si>
  <si>
    <t>nové</t>
  </si>
  <si>
    <t>materiál (Kč)</t>
  </si>
  <si>
    <t>montáž (Kč)</t>
  </si>
  <si>
    <t>Dodávka</t>
  </si>
  <si>
    <t>Montáž</t>
  </si>
  <si>
    <t>Celkem</t>
  </si>
  <si>
    <t>Silnoproudá elektroinstalace (EI)</t>
  </si>
  <si>
    <t>Elektroinstalace – rozvaděče</t>
  </si>
  <si>
    <t>1</t>
  </si>
  <si>
    <t>Rozvaděč  R-VZT1</t>
  </si>
  <si>
    <t>kpl.</t>
  </si>
  <si>
    <t>2</t>
  </si>
  <si>
    <t>Rozvaděč  R-VZT2</t>
  </si>
  <si>
    <t>3</t>
  </si>
  <si>
    <t>Rozvaděč  R-MaR-TO</t>
  </si>
  <si>
    <t>4</t>
  </si>
  <si>
    <t>Kabely-vodiče</t>
  </si>
  <si>
    <t>5</t>
  </si>
  <si>
    <t>CYKY 3x1,5-J</t>
  </si>
  <si>
    <t>m</t>
  </si>
  <si>
    <t>6</t>
  </si>
  <si>
    <t>CYKY 3x2,5-J</t>
  </si>
  <si>
    <t>13</t>
  </si>
  <si>
    <t>CY 6z/ž</t>
  </si>
  <si>
    <t>15</t>
  </si>
  <si>
    <t>YSLY-OZ2x0,75</t>
  </si>
  <si>
    <t>16</t>
  </si>
  <si>
    <t>YSLY-OZ3x0,75</t>
  </si>
  <si>
    <t>18</t>
  </si>
  <si>
    <t>YSLY-JZ3x1,5</t>
  </si>
  <si>
    <t>20</t>
  </si>
  <si>
    <t>UTP cat5e</t>
  </si>
  <si>
    <t>22</t>
  </si>
  <si>
    <t>Prořez 10%</t>
  </si>
  <si>
    <t>%</t>
  </si>
  <si>
    <t>23</t>
  </si>
  <si>
    <t>Přístroje-zařízení</t>
  </si>
  <si>
    <t>24</t>
  </si>
  <si>
    <t>Teplotní čidlo venkovní</t>
  </si>
  <si>
    <t>ks</t>
  </si>
  <si>
    <t>25</t>
  </si>
  <si>
    <t>Teplotní čidlo prostorové</t>
  </si>
  <si>
    <t>26</t>
  </si>
  <si>
    <t>Teplotní čidlo do VZT kanálu</t>
  </si>
  <si>
    <t>27</t>
  </si>
  <si>
    <t>Teplotní čidlo na potrubí</t>
  </si>
  <si>
    <t>28</t>
  </si>
  <si>
    <t>Diferenciální tlakoměr analogový 0-10V do VZT kanálu</t>
  </si>
  <si>
    <t>9</t>
  </si>
  <si>
    <t>29</t>
  </si>
  <si>
    <t>Pohon směšovacího ventilu 0-10V</t>
  </si>
  <si>
    <t>30</t>
  </si>
  <si>
    <t>Dotykový panel 10“ ve skříni</t>
  </si>
  <si>
    <t>37</t>
  </si>
  <si>
    <t>Elektroinstalační materiál</t>
  </si>
  <si>
    <t>38</t>
  </si>
  <si>
    <t>Krabice Abox 025 se svorkovnicí</t>
  </si>
  <si>
    <t>40</t>
  </si>
  <si>
    <t>Lišta vkládací 20x20mm</t>
  </si>
  <si>
    <t>41</t>
  </si>
  <si>
    <t>Lišta vkládací 40x40mm</t>
  </si>
  <si>
    <t>42</t>
  </si>
  <si>
    <t>Protahovací trubka Monoflex 1225</t>
  </si>
  <si>
    <t>43</t>
  </si>
  <si>
    <t>Protahovací trubka Monoflex 1232</t>
  </si>
  <si>
    <t>44</t>
  </si>
  <si>
    <t>Drátěný žlab 50x50mm vč. závěsů a spojek</t>
  </si>
  <si>
    <t>45</t>
  </si>
  <si>
    <t>Drátěný žlab 100x50mm vč. závěsů a spojek</t>
  </si>
  <si>
    <t>46</t>
  </si>
  <si>
    <t>Spojovací a kotevní materiál</t>
  </si>
  <si>
    <t>47</t>
  </si>
  <si>
    <t>Drobný montážní materiál</t>
  </si>
  <si>
    <t>48</t>
  </si>
  <si>
    <t>Značení, výstražné tabulky</t>
  </si>
  <si>
    <t>49</t>
  </si>
  <si>
    <t xml:space="preserve">SW </t>
  </si>
  <si>
    <t>50</t>
  </si>
  <si>
    <t>Nastavení MaR VZT 1</t>
  </si>
  <si>
    <t>51</t>
  </si>
  <si>
    <t>Nastavení MaR VZT 2</t>
  </si>
  <si>
    <t>52</t>
  </si>
  <si>
    <t>Nastavení MaR TO</t>
  </si>
  <si>
    <t>53</t>
  </si>
  <si>
    <t>Vizualizace a vzdálená správa</t>
  </si>
  <si>
    <t>54</t>
  </si>
  <si>
    <t>Provozní zkoušky (letní,zimní režim, měření průtoku vzduchu )</t>
  </si>
  <si>
    <t>55</t>
  </si>
  <si>
    <t>Ostatní náklady</t>
  </si>
  <si>
    <t>56</t>
  </si>
  <si>
    <t>Stavební, požární průchody, stavební přípomoci</t>
  </si>
  <si>
    <t>57</t>
  </si>
  <si>
    <t>Doprava a přesun materiálu</t>
  </si>
  <si>
    <t>58</t>
  </si>
  <si>
    <t>Pofese topení – směšovací uzel ( čerpadlo, třícestný ventil)</t>
  </si>
  <si>
    <t>59</t>
  </si>
  <si>
    <t>Revize elektro</t>
  </si>
  <si>
    <t>60</t>
  </si>
  <si>
    <t xml:space="preserve">Dokumentace skut.provedení </t>
  </si>
  <si>
    <t>61</t>
  </si>
  <si>
    <t>Autorský dozor</t>
  </si>
  <si>
    <t>R-VZT1</t>
  </si>
  <si>
    <t>pol.č.</t>
  </si>
  <si>
    <t>Počet stávající</t>
  </si>
  <si>
    <t>Počet nové</t>
  </si>
  <si>
    <t>cena/MJ</t>
  </si>
  <si>
    <t>cena (Kč)</t>
  </si>
  <si>
    <t>rozvaděčová skříň</t>
  </si>
  <si>
    <t>vypínač 25A/3P</t>
  </si>
  <si>
    <t>jistič C60H 4A/C/3</t>
  </si>
  <si>
    <t>jistič C60H 16A/C/3</t>
  </si>
  <si>
    <t>jistič C60H 2A/C/1</t>
  </si>
  <si>
    <t>jistič C60H 4A/C/1</t>
  </si>
  <si>
    <t>7</t>
  </si>
  <si>
    <t>jistič C60H 10A/B/1</t>
  </si>
  <si>
    <t>8</t>
  </si>
  <si>
    <t>jistič C60H 10A/C/1</t>
  </si>
  <si>
    <t>pomocný kontakt OF</t>
  </si>
  <si>
    <t>10</t>
  </si>
  <si>
    <t>zdroj 24VDC/5A</t>
  </si>
  <si>
    <t>11</t>
  </si>
  <si>
    <t>transformátor 230/24VAC, 250VA</t>
  </si>
  <si>
    <t>12</t>
  </si>
  <si>
    <t>transformátor 230/12VAC, 250VA</t>
  </si>
  <si>
    <t>ovladač klapky</t>
  </si>
  <si>
    <t>14</t>
  </si>
  <si>
    <t>usměrňovací můstek 25A/400V</t>
  </si>
  <si>
    <t>stykač 6A/24VDC</t>
  </si>
  <si>
    <t>tepelná ochrana 0,6-1A</t>
  </si>
  <si>
    <t>17</t>
  </si>
  <si>
    <t>frekvenční měnič 400V/4kW</t>
  </si>
  <si>
    <t>ZB5AD2</t>
  </si>
  <si>
    <t>19</t>
  </si>
  <si>
    <t>ZB5AZ101</t>
  </si>
  <si>
    <t>ZBY6102</t>
  </si>
  <si>
    <t>21</t>
  </si>
  <si>
    <t>PLC – 14DI, 16DO, 6AI, 8AO, 4RTD</t>
  </si>
  <si>
    <t>Touch panel 10“</t>
  </si>
  <si>
    <t>Ethernet switch</t>
  </si>
  <si>
    <t>ventilátor rozvaděčový</t>
  </si>
  <si>
    <t>termostat na din lištu</t>
  </si>
  <si>
    <t>osvětlení rozvaděče</t>
  </si>
  <si>
    <t>zásuvka soklová</t>
  </si>
  <si>
    <t>montážní materiál</t>
  </si>
  <si>
    <t>značení</t>
  </si>
  <si>
    <t>demontáž stavajícího řídícího systému</t>
  </si>
  <si>
    <t>31</t>
  </si>
  <si>
    <t>montáž, zkouška funkce</t>
  </si>
  <si>
    <t>celkem</t>
  </si>
  <si>
    <t>R-VZT2</t>
  </si>
  <si>
    <t>transformátor 230/24VAC, 150VA</t>
  </si>
  <si>
    <t>PLC – 14DI, 10DO, 6AI, 4AO, 4RTD</t>
  </si>
  <si>
    <t>propoj. hřeben. lišta</t>
  </si>
  <si>
    <t>zemnící svorkovnice PE</t>
  </si>
  <si>
    <t>svorkovnice N</t>
  </si>
  <si>
    <t>montáž a zkouška</t>
  </si>
  <si>
    <t>R-MaR-TO</t>
  </si>
  <si>
    <t>rozvaděčová skříň  1000x600x200</t>
  </si>
  <si>
    <t>transformátor 24V/100VA</t>
  </si>
  <si>
    <t>zdroj 24VDC/3A</t>
  </si>
  <si>
    <t>relé 2P 24VDC s paticí</t>
  </si>
  <si>
    <t>interface modul</t>
  </si>
  <si>
    <t>modul 8DI</t>
  </si>
  <si>
    <t>modul 8DO</t>
  </si>
  <si>
    <t>modul 8AI-RTD</t>
  </si>
  <si>
    <t>modul 8AO / 0-10V</t>
  </si>
  <si>
    <t>svorka řadová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</si>
</sst>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"/>
    <numFmt numFmtId="168" formatCode="0.00"/>
    <numFmt numFmtId="169" formatCode="\ #,##0.00&quot;      &quot;;\-#,##0.00&quot;      &quot;;&quot; -&quot;#&quot;      &quot;;@\ "/>
  </numFmts>
  <fonts count="6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2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5" fontId="2" fillId="0" borderId="1" xfId="0" applyNumberFormat="1" applyFont="1" applyFill="1" applyBorder="1" applyAlignment="1" applyProtection="1">
      <alignment horizontal="left" vertical="center"/>
      <protection/>
    </xf>
    <xf numFmtId="165" fontId="2" fillId="0" borderId="1" xfId="0" applyNumberFormat="1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5" fontId="1" fillId="0" borderId="2" xfId="0" applyNumberFormat="1" applyFont="1" applyFill="1" applyBorder="1" applyAlignment="1" applyProtection="1">
      <alignment horizontal="center" vertical="center"/>
      <protection/>
    </xf>
    <xf numFmtId="165" fontId="1" fillId="0" borderId="3" xfId="0" applyNumberFormat="1" applyFont="1" applyFill="1" applyBorder="1" applyAlignment="1" applyProtection="1">
      <alignment horizontal="left" vertical="center"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165" fontId="3" fillId="0" borderId="3" xfId="0" applyNumberFormat="1" applyFont="1" applyFill="1" applyBorder="1" applyAlignment="1" applyProtection="1">
      <alignment horizontal="center"/>
      <protection/>
    </xf>
    <xf numFmtId="165" fontId="3" fillId="0" borderId="3" xfId="0" applyNumberFormat="1" applyFont="1" applyFill="1" applyBorder="1" applyAlignment="1" applyProtection="1">
      <alignment horizontal="center" vertical="center"/>
      <protection/>
    </xf>
    <xf numFmtId="165" fontId="3" fillId="0" borderId="3" xfId="20" applyNumberFormat="1" applyFont="1" applyFill="1" applyBorder="1" applyAlignment="1" applyProtection="1">
      <alignment horizontal="center" vertical="center"/>
      <protection/>
    </xf>
    <xf numFmtId="165" fontId="3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/>
      <protection/>
    </xf>
    <xf numFmtId="165" fontId="3" fillId="0" borderId="6" xfId="0" applyNumberFormat="1" applyFont="1" applyFill="1" applyBorder="1" applyAlignment="1" applyProtection="1">
      <alignment horizontal="center" vertical="center"/>
      <protection/>
    </xf>
    <xf numFmtId="165" fontId="3" fillId="0" borderId="7" xfId="0" applyNumberFormat="1" applyFont="1" applyFill="1" applyBorder="1" applyAlignment="1" applyProtection="1">
      <alignment horizontal="left" vertical="center"/>
      <protection/>
    </xf>
    <xf numFmtId="165" fontId="3" fillId="0" borderId="7" xfId="0" applyNumberFormat="1" applyFont="1" applyFill="1" applyBorder="1" applyAlignment="1" applyProtection="1">
      <alignment horizontal="center"/>
      <protection/>
    </xf>
    <xf numFmtId="165" fontId="3" fillId="0" borderId="7" xfId="0" applyNumberFormat="1" applyFont="1" applyFill="1" applyBorder="1" applyAlignment="1" applyProtection="1">
      <alignment horizontal="center" vertical="center"/>
      <protection/>
    </xf>
    <xf numFmtId="165" fontId="3" fillId="0" borderId="0" xfId="20" applyNumberFormat="1" applyFont="1" applyFill="1" applyBorder="1" applyAlignment="1" applyProtection="1">
      <alignment horizontal="center" vertical="center"/>
      <protection/>
    </xf>
    <xf numFmtId="165" fontId="3" fillId="0" borderId="8" xfId="0" applyNumberFormat="1" applyFont="1" applyFill="1" applyBorder="1" applyAlignment="1" applyProtection="1">
      <alignment horizontal="center" vertical="center"/>
      <protection/>
    </xf>
    <xf numFmtId="165" fontId="3" fillId="0" borderId="9" xfId="0" applyNumberFormat="1" applyFont="1" applyFill="1" applyBorder="1" applyAlignment="1" applyProtection="1">
      <alignment horizontal="center" vertical="center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Alignment="1">
      <alignment vertical="top"/>
    </xf>
    <xf numFmtId="165" fontId="1" fillId="2" borderId="11" xfId="0" applyNumberFormat="1" applyFont="1" applyFill="1" applyBorder="1" applyAlignment="1" applyProtection="1">
      <alignment horizontal="center" vertical="top"/>
      <protection/>
    </xf>
    <xf numFmtId="165" fontId="3" fillId="2" borderId="11" xfId="0" applyNumberFormat="1" applyFont="1" applyFill="1" applyBorder="1" applyAlignment="1" applyProtection="1">
      <alignment horizontal="left" vertical="top"/>
      <protection/>
    </xf>
    <xf numFmtId="165" fontId="3" fillId="2" borderId="11" xfId="0" applyNumberFormat="1" applyFont="1" applyFill="1" applyBorder="1" applyAlignment="1" applyProtection="1">
      <alignment horizontal="right" vertical="top"/>
      <protection/>
    </xf>
    <xf numFmtId="166" fontId="3" fillId="2" borderId="11" xfId="0" applyNumberFormat="1" applyFont="1" applyFill="1" applyBorder="1" applyAlignment="1" applyProtection="1">
      <alignment horizontal="right" vertical="top"/>
      <protection/>
    </xf>
    <xf numFmtId="164" fontId="3" fillId="0" borderId="0" xfId="0" applyFont="1" applyAlignment="1">
      <alignment vertical="top"/>
    </xf>
    <xf numFmtId="164" fontId="4" fillId="0" borderId="0" xfId="0" applyFont="1" applyAlignment="1">
      <alignment vertical="top"/>
    </xf>
    <xf numFmtId="165" fontId="1" fillId="3" borderId="12" xfId="0" applyNumberFormat="1" applyFont="1" applyFill="1" applyBorder="1" applyAlignment="1" applyProtection="1">
      <alignment horizontal="center" vertical="top"/>
      <protection/>
    </xf>
    <xf numFmtId="165" fontId="3" fillId="3" borderId="12" xfId="0" applyNumberFormat="1" applyFont="1" applyFill="1" applyBorder="1" applyAlignment="1" applyProtection="1">
      <alignment horizontal="left" vertical="top"/>
      <protection/>
    </xf>
    <xf numFmtId="165" fontId="3" fillId="3" borderId="12" xfId="0" applyNumberFormat="1" applyFont="1" applyFill="1" applyBorder="1" applyAlignment="1" applyProtection="1">
      <alignment horizontal="right" vertical="top"/>
      <protection/>
    </xf>
    <xf numFmtId="166" fontId="3" fillId="3" borderId="12" xfId="0" applyNumberFormat="1" applyFont="1" applyFill="1" applyBorder="1" applyAlignment="1" applyProtection="1">
      <alignment horizontal="right" vertical="top"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165" fontId="1" fillId="0" borderId="12" xfId="0" applyNumberFormat="1" applyFont="1" applyFill="1" applyBorder="1" applyAlignment="1" applyProtection="1">
      <alignment horizontal="left" vertical="top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167" fontId="1" fillId="0" borderId="12" xfId="0" applyNumberFormat="1" applyFont="1" applyFill="1" applyBorder="1" applyAlignment="1" applyProtection="1">
      <alignment horizontal="center" vertical="center"/>
      <protection/>
    </xf>
    <xf numFmtId="168" fontId="1" fillId="0" borderId="12" xfId="0" applyNumberFormat="1" applyFont="1" applyFill="1" applyBorder="1" applyAlignment="1" applyProtection="1">
      <alignment horizontal="right" vertical="center"/>
      <protection/>
    </xf>
    <xf numFmtId="166" fontId="1" fillId="0" borderId="12" xfId="0" applyNumberFormat="1" applyFont="1" applyFill="1" applyBorder="1" applyAlignment="1" applyProtection="1">
      <alignment horizontal="right" vertical="top"/>
      <protection/>
    </xf>
    <xf numFmtId="168" fontId="3" fillId="3" borderId="12" xfId="0" applyNumberFormat="1" applyFont="1" applyFill="1" applyBorder="1" applyAlignment="1" applyProtection="1">
      <alignment horizontal="right" vertical="top"/>
      <protection/>
    </xf>
    <xf numFmtId="167" fontId="1" fillId="0" borderId="12" xfId="0" applyNumberFormat="1" applyFont="1" applyFill="1" applyBorder="1" applyAlignment="1" applyProtection="1">
      <alignment horizontal="center" vertical="top"/>
      <protection/>
    </xf>
    <xf numFmtId="168" fontId="1" fillId="0" borderId="12" xfId="0" applyNumberFormat="1" applyFont="1" applyFill="1" applyBorder="1" applyAlignment="1" applyProtection="1">
      <alignment horizontal="right" vertical="top"/>
      <protection/>
    </xf>
    <xf numFmtId="167" fontId="1" fillId="0" borderId="12" xfId="15" applyNumberFormat="1" applyFont="1" applyFill="1" applyBorder="1" applyAlignment="1" applyProtection="1">
      <alignment horizontal="center" vertical="top"/>
      <protection/>
    </xf>
    <xf numFmtId="168" fontId="1" fillId="0" borderId="12" xfId="15" applyNumberFormat="1" applyFont="1" applyFill="1" applyBorder="1" applyAlignment="1" applyProtection="1">
      <alignment horizontal="right" vertical="top"/>
      <protection/>
    </xf>
    <xf numFmtId="167" fontId="1" fillId="0" borderId="12" xfId="15" applyNumberFormat="1" applyFont="1" applyFill="1" applyBorder="1" applyAlignment="1" applyProtection="1">
      <alignment horizontal="center" vertical="center"/>
      <protection/>
    </xf>
    <xf numFmtId="168" fontId="1" fillId="0" borderId="12" xfId="15" applyNumberFormat="1" applyFont="1" applyFill="1" applyBorder="1" applyAlignment="1" applyProtection="1">
      <alignment horizontal="right" vertical="center"/>
      <protection/>
    </xf>
    <xf numFmtId="164" fontId="1" fillId="0" borderId="0" xfId="0" applyFont="1" applyAlignment="1">
      <alignment horizontal="right" vertical="top"/>
    </xf>
    <xf numFmtId="164" fontId="3" fillId="0" borderId="0" xfId="0" applyFont="1" applyBorder="1" applyAlignment="1">
      <alignment horizontal="left" vertical="center"/>
    </xf>
    <xf numFmtId="165" fontId="5" fillId="0" borderId="13" xfId="0" applyNumberFormat="1" applyFont="1" applyFill="1" applyBorder="1" applyAlignment="1" applyProtection="1">
      <alignment horizontal="left" vertical="center"/>
      <protection/>
    </xf>
    <xf numFmtId="165" fontId="3" fillId="0" borderId="13" xfId="0" applyNumberFormat="1" applyFont="1" applyFill="1" applyBorder="1" applyAlignment="1" applyProtection="1">
      <alignment horizontal="left" vertical="center"/>
      <protection/>
    </xf>
    <xf numFmtId="165" fontId="3" fillId="0" borderId="13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 wrapText="1"/>
      <protection/>
    </xf>
    <xf numFmtId="165" fontId="3" fillId="0" borderId="13" xfId="0" applyNumberFormat="1" applyFont="1" applyFill="1" applyBorder="1" applyAlignment="1" applyProtection="1">
      <alignment horizontal="center" vertical="center" wrapText="1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4" fontId="0" fillId="0" borderId="0" xfId="0" applyAlignment="1">
      <alignment horizontal="center"/>
    </xf>
    <xf numFmtId="166" fontId="1" fillId="0" borderId="12" xfId="0" applyNumberFormat="1" applyFont="1" applyBorder="1" applyAlignment="1">
      <alignment/>
    </xf>
    <xf numFmtId="164" fontId="1" fillId="0" borderId="12" xfId="0" applyFont="1" applyBorder="1" applyAlignment="1">
      <alignment horizontal="center"/>
    </xf>
    <xf numFmtId="164" fontId="1" fillId="0" borderId="12" xfId="0" applyFont="1" applyBorder="1" applyAlignment="1">
      <alignment/>
    </xf>
    <xf numFmtId="166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130" zoomScaleNormal="130" workbookViewId="0" topLeftCell="A1">
      <pane ySplit="4" topLeftCell="A41" activePane="bottomLeft" state="frozen"/>
      <selection pane="topLeft" activeCell="A1" sqref="A1"/>
      <selection pane="bottomLeft" activeCell="B51" sqref="B51"/>
    </sheetView>
  </sheetViews>
  <sheetFormatPr defaultColWidth="11.421875" defaultRowHeight="12.75"/>
  <cols>
    <col min="1" max="1" width="3.7109375" style="1" customWidth="1"/>
    <col min="2" max="2" width="49.7109375" style="2" customWidth="1"/>
    <col min="3" max="3" width="6.00390625" style="1" customWidth="1"/>
    <col min="4" max="4" width="11.00390625" style="1" customWidth="1"/>
    <col min="5" max="6" width="13.7109375" style="2" customWidth="1"/>
    <col min="7" max="7" width="12.00390625" style="1" customWidth="1"/>
    <col min="8" max="8" width="14.57421875" style="2" customWidth="1"/>
    <col min="9" max="9" width="13.57421875" style="2" customWidth="1"/>
    <col min="10" max="10" width="14.00390625" style="2" customWidth="1"/>
    <col min="11" max="11" width="7.28125" style="2" customWidth="1"/>
    <col min="12" max="12" width="11.57421875" style="2" customWidth="1"/>
    <col min="13" max="14" width="11.421875" style="2" customWidth="1"/>
    <col min="15" max="15" width="10.421875" style="2" customWidth="1"/>
    <col min="16" max="16384" width="11.421875" style="2" customWidth="1"/>
  </cols>
  <sheetData>
    <row r="1" spans="1:10" ht="21.75" customHeight="1">
      <c r="A1" s="3"/>
      <c r="B1" s="3" t="s">
        <v>0</v>
      </c>
      <c r="C1" s="4"/>
      <c r="D1" s="4"/>
      <c r="E1" s="4"/>
      <c r="F1" s="4"/>
      <c r="G1" s="4"/>
      <c r="H1" s="4"/>
      <c r="I1" s="4"/>
      <c r="J1" s="4"/>
    </row>
    <row r="2" spans="1:10" ht="15" customHeight="1">
      <c r="A2" s="5"/>
      <c r="B2" s="6"/>
      <c r="C2" s="7"/>
      <c r="D2" s="7"/>
      <c r="E2" s="6"/>
      <c r="F2" s="6"/>
      <c r="G2" s="6"/>
      <c r="H2" s="8"/>
      <c r="I2" s="8"/>
      <c r="J2" s="8"/>
    </row>
    <row r="3" spans="1:11" ht="14.25">
      <c r="A3" s="9" t="s">
        <v>1</v>
      </c>
      <c r="B3" s="10" t="s">
        <v>1</v>
      </c>
      <c r="C3" s="11" t="s">
        <v>1</v>
      </c>
      <c r="D3" s="12" t="s">
        <v>2</v>
      </c>
      <c r="E3" s="13" t="s">
        <v>2</v>
      </c>
      <c r="F3" s="14" t="s">
        <v>3</v>
      </c>
      <c r="G3" s="14" t="s">
        <v>3</v>
      </c>
      <c r="H3" s="15" t="s">
        <v>4</v>
      </c>
      <c r="I3" s="15"/>
      <c r="J3" s="15"/>
      <c r="K3" s="16"/>
    </row>
    <row r="4" spans="1:15" ht="14.25">
      <c r="A4" s="17" t="s">
        <v>5</v>
      </c>
      <c r="B4" s="18" t="s">
        <v>6</v>
      </c>
      <c r="C4" s="19" t="s">
        <v>7</v>
      </c>
      <c r="D4" s="19" t="s">
        <v>8</v>
      </c>
      <c r="E4" s="20" t="s">
        <v>9</v>
      </c>
      <c r="F4" s="21" t="s">
        <v>10</v>
      </c>
      <c r="G4" s="21" t="s">
        <v>11</v>
      </c>
      <c r="H4" s="22" t="s">
        <v>12</v>
      </c>
      <c r="I4" s="23" t="s">
        <v>13</v>
      </c>
      <c r="J4" s="24" t="s">
        <v>14</v>
      </c>
      <c r="K4" s="16"/>
      <c r="N4" s="25"/>
      <c r="O4" s="25"/>
    </row>
    <row r="5" spans="1:14" s="25" customFormat="1" ht="14.25">
      <c r="A5" s="26"/>
      <c r="B5" s="27" t="s">
        <v>15</v>
      </c>
      <c r="C5" s="27"/>
      <c r="D5" s="27"/>
      <c r="E5" s="27"/>
      <c r="F5" s="28"/>
      <c r="G5" s="28"/>
      <c r="H5" s="29">
        <f>H6+H10+H19+H27+H38+H44</f>
        <v>0</v>
      </c>
      <c r="I5" s="29">
        <f>I6+I10+I19+I27+I38+I44</f>
        <v>0</v>
      </c>
      <c r="J5" s="29">
        <f aca="true" t="shared" si="0" ref="J5:J50">H5+I5</f>
        <v>0</v>
      </c>
      <c r="L5" s="30"/>
      <c r="M5" s="30"/>
      <c r="N5" s="31"/>
    </row>
    <row r="6" spans="1:10" s="25" customFormat="1" ht="14.25">
      <c r="A6" s="32"/>
      <c r="B6" s="33" t="s">
        <v>16</v>
      </c>
      <c r="C6" s="33"/>
      <c r="D6" s="33"/>
      <c r="E6" s="33"/>
      <c r="F6" s="34"/>
      <c r="G6" s="34"/>
      <c r="H6" s="35">
        <f>SUM(H7:H9)</f>
        <v>0</v>
      </c>
      <c r="I6" s="35">
        <f>SUM(I7:I9)</f>
        <v>0</v>
      </c>
      <c r="J6" s="35">
        <f t="shared" si="0"/>
        <v>0</v>
      </c>
    </row>
    <row r="7" spans="1:10" s="25" customFormat="1" ht="14.25">
      <c r="A7" s="36" t="s">
        <v>17</v>
      </c>
      <c r="B7" s="37" t="s">
        <v>18</v>
      </c>
      <c r="C7" s="38" t="s">
        <v>19</v>
      </c>
      <c r="D7" s="38"/>
      <c r="E7" s="39">
        <v>1</v>
      </c>
      <c r="F7" s="40">
        <f>'Rozvaděč R-VZT1'!G34</f>
        <v>0</v>
      </c>
      <c r="G7" s="41"/>
      <c r="H7" s="41">
        <f aca="true" t="shared" si="1" ref="H7:H9">E7*F7</f>
        <v>0</v>
      </c>
      <c r="I7" s="41">
        <f aca="true" t="shared" si="2" ref="I7:I9">E7*G7</f>
        <v>0</v>
      </c>
      <c r="J7" s="41">
        <f t="shared" si="0"/>
        <v>0</v>
      </c>
    </row>
    <row r="8" spans="1:10" s="25" customFormat="1" ht="14.25">
      <c r="A8" s="36" t="s">
        <v>20</v>
      </c>
      <c r="B8" s="37" t="s">
        <v>21</v>
      </c>
      <c r="C8" s="38" t="s">
        <v>19</v>
      </c>
      <c r="D8" s="38"/>
      <c r="E8" s="39">
        <v>1</v>
      </c>
      <c r="F8" s="40">
        <f>'Rozvaděč R-VZT2'!G32</f>
        <v>0</v>
      </c>
      <c r="G8" s="41"/>
      <c r="H8" s="41">
        <f t="shared" si="1"/>
        <v>0</v>
      </c>
      <c r="I8" s="41">
        <f t="shared" si="2"/>
        <v>0</v>
      </c>
      <c r="J8" s="41">
        <f t="shared" si="0"/>
        <v>0</v>
      </c>
    </row>
    <row r="9" spans="1:10" s="25" customFormat="1" ht="14.25">
      <c r="A9" s="36" t="s">
        <v>22</v>
      </c>
      <c r="B9" s="37" t="s">
        <v>23</v>
      </c>
      <c r="C9" s="38" t="s">
        <v>19</v>
      </c>
      <c r="D9" s="38"/>
      <c r="E9" s="39">
        <v>1</v>
      </c>
      <c r="F9" s="40">
        <f>'Rozvaděč R-MaR-TO'!F22</f>
        <v>0</v>
      </c>
      <c r="G9" s="41"/>
      <c r="H9" s="41">
        <f t="shared" si="1"/>
        <v>0</v>
      </c>
      <c r="I9" s="41">
        <f t="shared" si="2"/>
        <v>0</v>
      </c>
      <c r="J9" s="41">
        <f t="shared" si="0"/>
        <v>0</v>
      </c>
    </row>
    <row r="10" spans="1:14" s="25" customFormat="1" ht="14.25">
      <c r="A10" s="36" t="s">
        <v>24</v>
      </c>
      <c r="B10" s="33" t="s">
        <v>25</v>
      </c>
      <c r="C10" s="33"/>
      <c r="D10" s="33"/>
      <c r="E10" s="33"/>
      <c r="F10" s="42"/>
      <c r="G10" s="34"/>
      <c r="H10" s="35">
        <f>SUM(H11:H18)</f>
        <v>0</v>
      </c>
      <c r="I10" s="35">
        <f>SUM(I11:I18)</f>
        <v>0</v>
      </c>
      <c r="J10" s="35">
        <f t="shared" si="0"/>
        <v>0</v>
      </c>
      <c r="M10" s="30"/>
      <c r="N10" s="31"/>
    </row>
    <row r="11" spans="1:10" s="25" customFormat="1" ht="14.25">
      <c r="A11" s="36" t="s">
        <v>26</v>
      </c>
      <c r="B11" s="37" t="s">
        <v>27</v>
      </c>
      <c r="C11" s="38" t="s">
        <v>28</v>
      </c>
      <c r="D11" s="38"/>
      <c r="E11" s="43">
        <v>100</v>
      </c>
      <c r="F11" s="44"/>
      <c r="G11" s="41"/>
      <c r="H11" s="41">
        <f aca="true" t="shared" si="3" ref="H11:H17">E11*F11</f>
        <v>0</v>
      </c>
      <c r="I11" s="41">
        <f aca="true" t="shared" si="4" ref="I11:I17">E11*G11</f>
        <v>0</v>
      </c>
      <c r="J11" s="41">
        <f t="shared" si="0"/>
        <v>0</v>
      </c>
    </row>
    <row r="12" spans="1:10" s="25" customFormat="1" ht="14.25">
      <c r="A12" s="36" t="s">
        <v>29</v>
      </c>
      <c r="B12" s="37" t="s">
        <v>30</v>
      </c>
      <c r="C12" s="38" t="s">
        <v>28</v>
      </c>
      <c r="D12" s="38"/>
      <c r="E12" s="43">
        <v>50</v>
      </c>
      <c r="F12" s="44"/>
      <c r="G12" s="41"/>
      <c r="H12" s="41">
        <f t="shared" si="3"/>
        <v>0</v>
      </c>
      <c r="I12" s="41">
        <f t="shared" si="4"/>
        <v>0</v>
      </c>
      <c r="J12" s="41">
        <f t="shared" si="0"/>
        <v>0</v>
      </c>
    </row>
    <row r="13" spans="1:10" s="25" customFormat="1" ht="14.25">
      <c r="A13" s="36" t="s">
        <v>31</v>
      </c>
      <c r="B13" s="37" t="s">
        <v>32</v>
      </c>
      <c r="C13" s="38" t="s">
        <v>28</v>
      </c>
      <c r="D13" s="38"/>
      <c r="E13" s="43">
        <v>100</v>
      </c>
      <c r="F13" s="44"/>
      <c r="G13" s="41"/>
      <c r="H13" s="41">
        <f t="shared" si="3"/>
        <v>0</v>
      </c>
      <c r="I13" s="41">
        <f t="shared" si="4"/>
        <v>0</v>
      </c>
      <c r="J13" s="41">
        <f t="shared" si="0"/>
        <v>0</v>
      </c>
    </row>
    <row r="14" spans="1:10" s="25" customFormat="1" ht="14.25">
      <c r="A14" s="36" t="s">
        <v>33</v>
      </c>
      <c r="B14" s="37" t="s">
        <v>34</v>
      </c>
      <c r="C14" s="38" t="s">
        <v>28</v>
      </c>
      <c r="D14" s="38"/>
      <c r="E14" s="43">
        <v>100</v>
      </c>
      <c r="F14" s="44"/>
      <c r="G14" s="41"/>
      <c r="H14" s="41">
        <f t="shared" si="3"/>
        <v>0</v>
      </c>
      <c r="I14" s="41">
        <f t="shared" si="4"/>
        <v>0</v>
      </c>
      <c r="J14" s="41">
        <f t="shared" si="0"/>
        <v>0</v>
      </c>
    </row>
    <row r="15" spans="1:10" s="25" customFormat="1" ht="14.25">
      <c r="A15" s="36" t="s">
        <v>35</v>
      </c>
      <c r="B15" s="37" t="s">
        <v>36</v>
      </c>
      <c r="C15" s="38" t="s">
        <v>28</v>
      </c>
      <c r="D15" s="38"/>
      <c r="E15" s="43">
        <v>100</v>
      </c>
      <c r="F15" s="44"/>
      <c r="G15" s="41"/>
      <c r="H15" s="41">
        <f t="shared" si="3"/>
        <v>0</v>
      </c>
      <c r="I15" s="41">
        <f t="shared" si="4"/>
        <v>0</v>
      </c>
      <c r="J15" s="41">
        <f t="shared" si="0"/>
        <v>0</v>
      </c>
    </row>
    <row r="16" spans="1:10" s="25" customFormat="1" ht="14.25">
      <c r="A16" s="36" t="s">
        <v>37</v>
      </c>
      <c r="B16" s="37" t="s">
        <v>38</v>
      </c>
      <c r="C16" s="38" t="s">
        <v>28</v>
      </c>
      <c r="D16" s="38"/>
      <c r="E16" s="43">
        <v>100</v>
      </c>
      <c r="F16" s="44"/>
      <c r="G16" s="41"/>
      <c r="H16" s="41">
        <f t="shared" si="3"/>
        <v>0</v>
      </c>
      <c r="I16" s="41">
        <f t="shared" si="4"/>
        <v>0</v>
      </c>
      <c r="J16" s="41">
        <f t="shared" si="0"/>
        <v>0</v>
      </c>
    </row>
    <row r="17" spans="1:10" s="25" customFormat="1" ht="14.25">
      <c r="A17" s="36" t="s">
        <v>39</v>
      </c>
      <c r="B17" s="37" t="s">
        <v>40</v>
      </c>
      <c r="C17" s="38" t="s">
        <v>28</v>
      </c>
      <c r="D17" s="38"/>
      <c r="E17" s="43">
        <v>200</v>
      </c>
      <c r="F17" s="44"/>
      <c r="G17" s="41"/>
      <c r="H17" s="41">
        <f t="shared" si="3"/>
        <v>0</v>
      </c>
      <c r="I17" s="41">
        <f t="shared" si="4"/>
        <v>0</v>
      </c>
      <c r="J17" s="41">
        <f t="shared" si="0"/>
        <v>0</v>
      </c>
    </row>
    <row r="18" spans="1:10" s="25" customFormat="1" ht="14.25">
      <c r="A18" s="36" t="s">
        <v>41</v>
      </c>
      <c r="B18" s="37" t="s">
        <v>42</v>
      </c>
      <c r="C18" s="38" t="s">
        <v>43</v>
      </c>
      <c r="D18" s="38"/>
      <c r="E18" s="43">
        <v>10</v>
      </c>
      <c r="F18" s="44"/>
      <c r="G18" s="41"/>
      <c r="H18" s="41">
        <f>E18/100*SUM(H11:H17)</f>
        <v>0</v>
      </c>
      <c r="I18" s="41"/>
      <c r="J18" s="41">
        <f t="shared" si="0"/>
        <v>0</v>
      </c>
    </row>
    <row r="19" spans="1:10" s="25" customFormat="1" ht="14.25">
      <c r="A19" s="36" t="s">
        <v>44</v>
      </c>
      <c r="B19" s="33" t="s">
        <v>45</v>
      </c>
      <c r="C19" s="33"/>
      <c r="D19" s="33"/>
      <c r="E19" s="33"/>
      <c r="F19" s="42"/>
      <c r="G19" s="34"/>
      <c r="H19" s="35">
        <f>SUM(H20:H26)</f>
        <v>0</v>
      </c>
      <c r="I19" s="35">
        <f>SUM(I20:I26)</f>
        <v>0</v>
      </c>
      <c r="J19" s="35">
        <f t="shared" si="0"/>
        <v>0</v>
      </c>
    </row>
    <row r="20" spans="1:10" s="25" customFormat="1" ht="14.25">
      <c r="A20" s="36" t="s">
        <v>46</v>
      </c>
      <c r="B20" s="37" t="s">
        <v>47</v>
      </c>
      <c r="C20" s="38" t="s">
        <v>48</v>
      </c>
      <c r="D20" s="38"/>
      <c r="E20" s="45">
        <v>4</v>
      </c>
      <c r="F20" s="46"/>
      <c r="G20" s="41"/>
      <c r="H20" s="41">
        <f aca="true" t="shared" si="5" ref="H20:H26">E20*F20</f>
        <v>0</v>
      </c>
      <c r="I20" s="41">
        <f aca="true" t="shared" si="6" ref="I20:I26">E20*G20</f>
        <v>0</v>
      </c>
      <c r="J20" s="41">
        <f t="shared" si="0"/>
        <v>0</v>
      </c>
    </row>
    <row r="21" spans="1:10" s="25" customFormat="1" ht="14.25">
      <c r="A21" s="36" t="s">
        <v>49</v>
      </c>
      <c r="B21" s="37" t="s">
        <v>50</v>
      </c>
      <c r="C21" s="38" t="s">
        <v>48</v>
      </c>
      <c r="D21" s="38"/>
      <c r="E21" s="45">
        <v>2</v>
      </c>
      <c r="F21" s="46"/>
      <c r="G21" s="41"/>
      <c r="H21" s="41">
        <f t="shared" si="5"/>
        <v>0</v>
      </c>
      <c r="I21" s="41">
        <f t="shared" si="6"/>
        <v>0</v>
      </c>
      <c r="J21" s="41">
        <f t="shared" si="0"/>
        <v>0</v>
      </c>
    </row>
    <row r="22" spans="1:10" s="25" customFormat="1" ht="14.25">
      <c r="A22" s="36" t="s">
        <v>51</v>
      </c>
      <c r="B22" s="37" t="s">
        <v>52</v>
      </c>
      <c r="C22" s="38" t="s">
        <v>48</v>
      </c>
      <c r="D22" s="38"/>
      <c r="E22" s="45">
        <v>4</v>
      </c>
      <c r="F22" s="46"/>
      <c r="G22" s="41"/>
      <c r="H22" s="41">
        <f t="shared" si="5"/>
        <v>0</v>
      </c>
      <c r="I22" s="41">
        <f t="shared" si="6"/>
        <v>0</v>
      </c>
      <c r="J22" s="41">
        <f t="shared" si="0"/>
        <v>0</v>
      </c>
    </row>
    <row r="23" spans="1:10" s="25" customFormat="1" ht="14.25">
      <c r="A23" s="36" t="s">
        <v>53</v>
      </c>
      <c r="B23" s="37" t="s">
        <v>54</v>
      </c>
      <c r="C23" s="38" t="s">
        <v>48</v>
      </c>
      <c r="D23" s="38"/>
      <c r="E23" s="45">
        <v>6</v>
      </c>
      <c r="F23" s="46"/>
      <c r="G23" s="41"/>
      <c r="H23" s="41">
        <f t="shared" si="5"/>
        <v>0</v>
      </c>
      <c r="I23" s="41">
        <f t="shared" si="6"/>
        <v>0</v>
      </c>
      <c r="J23" s="41">
        <f t="shared" si="0"/>
        <v>0</v>
      </c>
    </row>
    <row r="24" spans="1:10" s="25" customFormat="1" ht="14.25">
      <c r="A24" s="36" t="s">
        <v>55</v>
      </c>
      <c r="B24" s="37" t="s">
        <v>56</v>
      </c>
      <c r="C24" s="38" t="s">
        <v>48</v>
      </c>
      <c r="D24" s="38" t="s">
        <v>57</v>
      </c>
      <c r="E24" s="45"/>
      <c r="F24" s="46"/>
      <c r="G24" s="41"/>
      <c r="H24" s="41">
        <f t="shared" si="5"/>
        <v>0</v>
      </c>
      <c r="I24" s="41">
        <f t="shared" si="6"/>
        <v>0</v>
      </c>
      <c r="J24" s="41">
        <f t="shared" si="0"/>
        <v>0</v>
      </c>
    </row>
    <row r="25" spans="1:10" s="25" customFormat="1" ht="14.25">
      <c r="A25" s="36" t="s">
        <v>58</v>
      </c>
      <c r="B25" s="37" t="s">
        <v>59</v>
      </c>
      <c r="C25" s="38" t="s">
        <v>48</v>
      </c>
      <c r="D25" s="38"/>
      <c r="E25" s="45">
        <v>6</v>
      </c>
      <c r="F25" s="46"/>
      <c r="G25" s="41"/>
      <c r="H25" s="41">
        <f t="shared" si="5"/>
        <v>0</v>
      </c>
      <c r="I25" s="41">
        <f t="shared" si="6"/>
        <v>0</v>
      </c>
      <c r="J25" s="41">
        <f t="shared" si="0"/>
        <v>0</v>
      </c>
    </row>
    <row r="26" spans="1:10" s="25" customFormat="1" ht="14.25">
      <c r="A26" s="36" t="s">
        <v>60</v>
      </c>
      <c r="B26" s="37" t="s">
        <v>61</v>
      </c>
      <c r="C26" s="38" t="s">
        <v>48</v>
      </c>
      <c r="D26" s="38"/>
      <c r="E26" s="45">
        <v>1</v>
      </c>
      <c r="F26" s="46"/>
      <c r="G26" s="41"/>
      <c r="H26" s="41">
        <f t="shared" si="5"/>
        <v>0</v>
      </c>
      <c r="I26" s="41">
        <f t="shared" si="6"/>
        <v>0</v>
      </c>
      <c r="J26" s="41">
        <f t="shared" si="0"/>
        <v>0</v>
      </c>
    </row>
    <row r="27" spans="1:10" s="25" customFormat="1" ht="14.25">
      <c r="A27" s="36" t="s">
        <v>62</v>
      </c>
      <c r="B27" s="33" t="s">
        <v>63</v>
      </c>
      <c r="C27" s="33"/>
      <c r="D27" s="33"/>
      <c r="E27" s="33"/>
      <c r="F27" s="42"/>
      <c r="G27" s="34"/>
      <c r="H27" s="35">
        <f>SUM(H28:H37)</f>
        <v>0</v>
      </c>
      <c r="I27" s="35">
        <f>SUM(I28:I37)</f>
        <v>0</v>
      </c>
      <c r="J27" s="35">
        <f t="shared" si="0"/>
        <v>0</v>
      </c>
    </row>
    <row r="28" spans="1:10" s="25" customFormat="1" ht="14.25">
      <c r="A28" s="36" t="s">
        <v>64</v>
      </c>
      <c r="B28" s="37" t="s">
        <v>65</v>
      </c>
      <c r="C28" s="38" t="s">
        <v>48</v>
      </c>
      <c r="D28" s="38"/>
      <c r="E28" s="47">
        <v>6</v>
      </c>
      <c r="F28" s="48"/>
      <c r="G28" s="41"/>
      <c r="H28" s="41">
        <f aca="true" t="shared" si="7" ref="H28:H37">E28*F28</f>
        <v>0</v>
      </c>
      <c r="I28" s="41">
        <f aca="true" t="shared" si="8" ref="I28:I37">E28*G28</f>
        <v>0</v>
      </c>
      <c r="J28" s="41">
        <f t="shared" si="0"/>
        <v>0</v>
      </c>
    </row>
    <row r="29" spans="1:10" s="25" customFormat="1" ht="14.25">
      <c r="A29" s="36" t="s">
        <v>66</v>
      </c>
      <c r="B29" s="37" t="s">
        <v>67</v>
      </c>
      <c r="C29" s="38" t="s">
        <v>28</v>
      </c>
      <c r="D29" s="38"/>
      <c r="E29" s="47">
        <v>20</v>
      </c>
      <c r="F29" s="48"/>
      <c r="G29" s="41"/>
      <c r="H29" s="41">
        <f t="shared" si="7"/>
        <v>0</v>
      </c>
      <c r="I29" s="41">
        <f t="shared" si="8"/>
        <v>0</v>
      </c>
      <c r="J29" s="41">
        <f t="shared" si="0"/>
        <v>0</v>
      </c>
    </row>
    <row r="30" spans="1:10" s="25" customFormat="1" ht="14.25">
      <c r="A30" s="36" t="s">
        <v>68</v>
      </c>
      <c r="B30" s="37" t="s">
        <v>69</v>
      </c>
      <c r="C30" s="38" t="s">
        <v>28</v>
      </c>
      <c r="D30" s="38"/>
      <c r="E30" s="47">
        <v>20</v>
      </c>
      <c r="F30" s="48"/>
      <c r="G30" s="41"/>
      <c r="H30" s="41">
        <f t="shared" si="7"/>
        <v>0</v>
      </c>
      <c r="I30" s="41">
        <f t="shared" si="8"/>
        <v>0</v>
      </c>
      <c r="J30" s="41">
        <f t="shared" si="0"/>
        <v>0</v>
      </c>
    </row>
    <row r="31" spans="1:10" s="25" customFormat="1" ht="14.25">
      <c r="A31" s="36" t="s">
        <v>70</v>
      </c>
      <c r="B31" s="37" t="s">
        <v>71</v>
      </c>
      <c r="C31" s="38" t="s">
        <v>28</v>
      </c>
      <c r="D31" s="38"/>
      <c r="E31" s="47">
        <v>10</v>
      </c>
      <c r="F31" s="48"/>
      <c r="G31" s="41"/>
      <c r="H31" s="41">
        <f t="shared" si="7"/>
        <v>0</v>
      </c>
      <c r="I31" s="41">
        <f t="shared" si="8"/>
        <v>0</v>
      </c>
      <c r="J31" s="41">
        <f t="shared" si="0"/>
        <v>0</v>
      </c>
    </row>
    <row r="32" spans="1:10" s="25" customFormat="1" ht="14.25">
      <c r="A32" s="36" t="s">
        <v>72</v>
      </c>
      <c r="B32" s="37" t="s">
        <v>73</v>
      </c>
      <c r="C32" s="38" t="s">
        <v>28</v>
      </c>
      <c r="D32" s="38"/>
      <c r="E32" s="47">
        <v>10</v>
      </c>
      <c r="F32" s="48"/>
      <c r="G32" s="41"/>
      <c r="H32" s="41">
        <f t="shared" si="7"/>
        <v>0</v>
      </c>
      <c r="I32" s="41">
        <f t="shared" si="8"/>
        <v>0</v>
      </c>
      <c r="J32" s="41">
        <f t="shared" si="0"/>
        <v>0</v>
      </c>
    </row>
    <row r="33" spans="1:10" s="25" customFormat="1" ht="14.25">
      <c r="A33" s="36" t="s">
        <v>74</v>
      </c>
      <c r="B33" s="37" t="s">
        <v>75</v>
      </c>
      <c r="C33" s="38" t="s">
        <v>28</v>
      </c>
      <c r="D33" s="38"/>
      <c r="E33" s="47">
        <v>10</v>
      </c>
      <c r="F33" s="48"/>
      <c r="G33" s="41"/>
      <c r="H33" s="41">
        <f t="shared" si="7"/>
        <v>0</v>
      </c>
      <c r="I33" s="41">
        <f t="shared" si="8"/>
        <v>0</v>
      </c>
      <c r="J33" s="41">
        <f t="shared" si="0"/>
        <v>0</v>
      </c>
    </row>
    <row r="34" spans="1:10" s="25" customFormat="1" ht="14.25">
      <c r="A34" s="36" t="s">
        <v>76</v>
      </c>
      <c r="B34" s="37" t="s">
        <v>77</v>
      </c>
      <c r="C34" s="38" t="s">
        <v>28</v>
      </c>
      <c r="D34" s="38"/>
      <c r="E34" s="47">
        <v>20</v>
      </c>
      <c r="F34" s="48"/>
      <c r="G34" s="41"/>
      <c r="H34" s="41">
        <f t="shared" si="7"/>
        <v>0</v>
      </c>
      <c r="I34" s="41">
        <f t="shared" si="8"/>
        <v>0</v>
      </c>
      <c r="J34" s="41">
        <f t="shared" si="0"/>
        <v>0</v>
      </c>
    </row>
    <row r="35" spans="1:10" s="25" customFormat="1" ht="14.25">
      <c r="A35" s="36" t="s">
        <v>78</v>
      </c>
      <c r="B35" s="37" t="s">
        <v>79</v>
      </c>
      <c r="C35" s="38" t="s">
        <v>19</v>
      </c>
      <c r="D35" s="38"/>
      <c r="E35" s="45">
        <v>1</v>
      </c>
      <c r="F35" s="46"/>
      <c r="G35" s="41"/>
      <c r="H35" s="41">
        <f t="shared" si="7"/>
        <v>0</v>
      </c>
      <c r="I35" s="41">
        <f t="shared" si="8"/>
        <v>0</v>
      </c>
      <c r="J35" s="41">
        <f t="shared" si="0"/>
        <v>0</v>
      </c>
    </row>
    <row r="36" spans="1:15" ht="14.25">
      <c r="A36" s="36" t="s">
        <v>80</v>
      </c>
      <c r="B36" s="37" t="s">
        <v>81</v>
      </c>
      <c r="C36" s="38" t="s">
        <v>19</v>
      </c>
      <c r="D36" s="38"/>
      <c r="E36" s="45">
        <v>1</v>
      </c>
      <c r="F36" s="46"/>
      <c r="G36" s="41"/>
      <c r="H36" s="41">
        <f t="shared" si="7"/>
        <v>0</v>
      </c>
      <c r="I36" s="41">
        <f t="shared" si="8"/>
        <v>0</v>
      </c>
      <c r="J36" s="41">
        <f t="shared" si="0"/>
        <v>0</v>
      </c>
      <c r="K36" s="25"/>
      <c r="L36" s="25"/>
      <c r="M36" s="25"/>
      <c r="N36" s="25"/>
      <c r="O36" s="25"/>
    </row>
    <row r="37" spans="1:10" s="25" customFormat="1" ht="14.25">
      <c r="A37" s="36" t="s">
        <v>82</v>
      </c>
      <c r="B37" s="37" t="s">
        <v>83</v>
      </c>
      <c r="C37" s="38" t="s">
        <v>19</v>
      </c>
      <c r="D37" s="38"/>
      <c r="E37" s="45">
        <v>1</v>
      </c>
      <c r="F37" s="46"/>
      <c r="G37" s="41"/>
      <c r="H37" s="41">
        <f t="shared" si="7"/>
        <v>0</v>
      </c>
      <c r="I37" s="41">
        <f t="shared" si="8"/>
        <v>0</v>
      </c>
      <c r="J37" s="41">
        <f t="shared" si="0"/>
        <v>0</v>
      </c>
    </row>
    <row r="38" spans="1:10" s="25" customFormat="1" ht="14.25">
      <c r="A38" s="36" t="s">
        <v>84</v>
      </c>
      <c r="B38" s="33" t="s">
        <v>85</v>
      </c>
      <c r="C38" s="33"/>
      <c r="D38" s="33"/>
      <c r="E38" s="33"/>
      <c r="F38" s="42"/>
      <c r="G38" s="34"/>
      <c r="H38" s="35">
        <f>SUM(H39:H42)</f>
        <v>0</v>
      </c>
      <c r="I38" s="35">
        <f>SUM(I39:I42)</f>
        <v>0</v>
      </c>
      <c r="J38" s="35">
        <f t="shared" si="0"/>
        <v>0</v>
      </c>
    </row>
    <row r="39" spans="1:10" s="25" customFormat="1" ht="14.25">
      <c r="A39" s="36" t="s">
        <v>86</v>
      </c>
      <c r="B39" s="37" t="s">
        <v>87</v>
      </c>
      <c r="C39" s="38" t="s">
        <v>19</v>
      </c>
      <c r="D39" s="38"/>
      <c r="E39" s="43">
        <v>1</v>
      </c>
      <c r="F39" s="44"/>
      <c r="G39" s="41"/>
      <c r="H39" s="41">
        <f aca="true" t="shared" si="9" ref="H39:H43">E39*F39</f>
        <v>0</v>
      </c>
      <c r="I39" s="41">
        <f aca="true" t="shared" si="10" ref="I39:I43">E39*G39</f>
        <v>0</v>
      </c>
      <c r="J39" s="41">
        <f t="shared" si="0"/>
        <v>0</v>
      </c>
    </row>
    <row r="40" spans="1:10" s="25" customFormat="1" ht="14.25">
      <c r="A40" s="36" t="s">
        <v>88</v>
      </c>
      <c r="B40" s="37" t="s">
        <v>89</v>
      </c>
      <c r="C40" s="38" t="s">
        <v>19</v>
      </c>
      <c r="D40" s="38"/>
      <c r="E40" s="43">
        <v>1</v>
      </c>
      <c r="F40" s="44"/>
      <c r="G40" s="41"/>
      <c r="H40" s="41">
        <f t="shared" si="9"/>
        <v>0</v>
      </c>
      <c r="I40" s="41">
        <f t="shared" si="10"/>
        <v>0</v>
      </c>
      <c r="J40" s="41">
        <f t="shared" si="0"/>
        <v>0</v>
      </c>
    </row>
    <row r="41" spans="1:10" s="25" customFormat="1" ht="14.25">
      <c r="A41" s="36" t="s">
        <v>90</v>
      </c>
      <c r="B41" s="37" t="s">
        <v>91</v>
      </c>
      <c r="C41" s="38" t="s">
        <v>19</v>
      </c>
      <c r="D41" s="38"/>
      <c r="E41" s="43">
        <v>1</v>
      </c>
      <c r="F41" s="44"/>
      <c r="G41" s="41"/>
      <c r="H41" s="41">
        <f t="shared" si="9"/>
        <v>0</v>
      </c>
      <c r="I41" s="41">
        <f t="shared" si="10"/>
        <v>0</v>
      </c>
      <c r="J41" s="41">
        <f t="shared" si="0"/>
        <v>0</v>
      </c>
    </row>
    <row r="42" spans="1:10" s="25" customFormat="1" ht="14.25">
      <c r="A42" s="36" t="s">
        <v>92</v>
      </c>
      <c r="B42" s="37" t="s">
        <v>93</v>
      </c>
      <c r="C42" s="38" t="s">
        <v>19</v>
      </c>
      <c r="D42" s="38"/>
      <c r="E42" s="43">
        <v>1</v>
      </c>
      <c r="F42" s="44"/>
      <c r="G42" s="41"/>
      <c r="H42" s="41">
        <f t="shared" si="9"/>
        <v>0</v>
      </c>
      <c r="I42" s="41">
        <f t="shared" si="10"/>
        <v>0</v>
      </c>
      <c r="J42" s="41">
        <f t="shared" si="0"/>
        <v>0</v>
      </c>
    </row>
    <row r="43" spans="1:10" s="25" customFormat="1" ht="14.25">
      <c r="A43" s="36" t="s">
        <v>94</v>
      </c>
      <c r="B43" s="37" t="s">
        <v>95</v>
      </c>
      <c r="C43" s="38" t="s">
        <v>19</v>
      </c>
      <c r="D43" s="38"/>
      <c r="E43" s="43">
        <v>1</v>
      </c>
      <c r="F43" s="44"/>
      <c r="G43" s="41"/>
      <c r="H43" s="41">
        <f t="shared" si="9"/>
        <v>0</v>
      </c>
      <c r="I43" s="41">
        <f t="shared" si="10"/>
        <v>0</v>
      </c>
      <c r="J43" s="41">
        <f t="shared" si="0"/>
        <v>0</v>
      </c>
    </row>
    <row r="44" spans="1:10" s="25" customFormat="1" ht="14.25">
      <c r="A44" s="36" t="s">
        <v>96</v>
      </c>
      <c r="B44" s="33" t="s">
        <v>97</v>
      </c>
      <c r="C44" s="33"/>
      <c r="D44" s="33"/>
      <c r="E44" s="33"/>
      <c r="F44" s="42"/>
      <c r="G44" s="34"/>
      <c r="H44" s="35">
        <f>SUM(H45:H50)</f>
        <v>0</v>
      </c>
      <c r="I44" s="35">
        <f>SUM(I45:I50)</f>
        <v>0</v>
      </c>
      <c r="J44" s="35">
        <f t="shared" si="0"/>
        <v>0</v>
      </c>
    </row>
    <row r="45" spans="1:10" s="25" customFormat="1" ht="14.25">
      <c r="A45" s="36" t="s">
        <v>98</v>
      </c>
      <c r="B45" s="37" t="s">
        <v>99</v>
      </c>
      <c r="C45" s="38" t="s">
        <v>19</v>
      </c>
      <c r="D45" s="38"/>
      <c r="E45" s="47">
        <v>1</v>
      </c>
      <c r="F45" s="48"/>
      <c r="G45" s="41"/>
      <c r="H45" s="41">
        <f aca="true" t="shared" si="11" ref="H45:H50">E45*F45</f>
        <v>0</v>
      </c>
      <c r="I45" s="41">
        <f aca="true" t="shared" si="12" ref="I45:I50">E45*G45</f>
        <v>0</v>
      </c>
      <c r="J45" s="41">
        <f t="shared" si="0"/>
        <v>0</v>
      </c>
    </row>
    <row r="46" spans="1:10" s="25" customFormat="1" ht="14.25">
      <c r="A46" s="36" t="s">
        <v>100</v>
      </c>
      <c r="B46" s="37" t="s">
        <v>101</v>
      </c>
      <c r="C46" s="38" t="s">
        <v>19</v>
      </c>
      <c r="D46" s="38"/>
      <c r="E46" s="47">
        <v>1</v>
      </c>
      <c r="F46" s="48"/>
      <c r="G46" s="41"/>
      <c r="H46" s="41">
        <f t="shared" si="11"/>
        <v>0</v>
      </c>
      <c r="I46" s="41">
        <f t="shared" si="12"/>
        <v>0</v>
      </c>
      <c r="J46" s="41">
        <f t="shared" si="0"/>
        <v>0</v>
      </c>
    </row>
    <row r="47" spans="1:10" s="25" customFormat="1" ht="14.25">
      <c r="A47" s="36" t="s">
        <v>102</v>
      </c>
      <c r="B47" s="37" t="s">
        <v>103</v>
      </c>
      <c r="C47" s="38" t="s">
        <v>19</v>
      </c>
      <c r="D47" s="38"/>
      <c r="E47" s="47">
        <v>6</v>
      </c>
      <c r="F47" s="48"/>
      <c r="G47" s="41"/>
      <c r="H47" s="41">
        <f t="shared" si="11"/>
        <v>0</v>
      </c>
      <c r="I47" s="41">
        <f t="shared" si="12"/>
        <v>0</v>
      </c>
      <c r="J47" s="41">
        <f t="shared" si="0"/>
        <v>0</v>
      </c>
    </row>
    <row r="48" spans="1:10" s="25" customFormat="1" ht="14.25">
      <c r="A48" s="36" t="s">
        <v>104</v>
      </c>
      <c r="B48" s="37" t="s">
        <v>105</v>
      </c>
      <c r="C48" s="38" t="s">
        <v>19</v>
      </c>
      <c r="D48" s="38"/>
      <c r="E48" s="47">
        <v>1</v>
      </c>
      <c r="F48" s="48"/>
      <c r="G48" s="41"/>
      <c r="H48" s="41">
        <f t="shared" si="11"/>
        <v>0</v>
      </c>
      <c r="I48" s="41">
        <f t="shared" si="12"/>
        <v>0</v>
      </c>
      <c r="J48" s="41">
        <f t="shared" si="0"/>
        <v>0</v>
      </c>
    </row>
    <row r="49" spans="1:12" s="25" customFormat="1" ht="14.25">
      <c r="A49" s="36" t="s">
        <v>106</v>
      </c>
      <c r="B49" s="37" t="s">
        <v>107</v>
      </c>
      <c r="C49" s="38" t="s">
        <v>19</v>
      </c>
      <c r="D49" s="38"/>
      <c r="E49" s="47">
        <v>1</v>
      </c>
      <c r="F49" s="48"/>
      <c r="G49" s="48"/>
      <c r="H49" s="41">
        <f t="shared" si="11"/>
        <v>0</v>
      </c>
      <c r="I49" s="41">
        <f t="shared" si="12"/>
        <v>0</v>
      </c>
      <c r="J49" s="41">
        <f t="shared" si="0"/>
        <v>0</v>
      </c>
      <c r="L49" s="49"/>
    </row>
    <row r="50" spans="1:12" s="25" customFormat="1" ht="14.25">
      <c r="A50" s="36" t="s">
        <v>108</v>
      </c>
      <c r="B50" s="37" t="s">
        <v>109</v>
      </c>
      <c r="C50" s="38" t="s">
        <v>19</v>
      </c>
      <c r="D50" s="38"/>
      <c r="E50" s="47">
        <v>1</v>
      </c>
      <c r="F50" s="48"/>
      <c r="G50" s="48"/>
      <c r="H50" s="41">
        <f t="shared" si="11"/>
        <v>0</v>
      </c>
      <c r="I50" s="41">
        <f t="shared" si="12"/>
        <v>0</v>
      </c>
      <c r="J50" s="41">
        <f t="shared" si="0"/>
        <v>0</v>
      </c>
      <c r="L50" s="49"/>
    </row>
  </sheetData>
  <sheetProtection selectLockedCells="1" selectUnlockedCells="1"/>
  <printOptions/>
  <pageMargins left="0.4097222222222222" right="0.21180555555555555" top="0.33958333333333335" bottom="0.439583333333333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130" zoomScaleNormal="130" workbookViewId="0" topLeftCell="A16">
      <selection activeCell="E24" sqref="E24"/>
    </sheetView>
  </sheetViews>
  <sheetFormatPr defaultColWidth="9.140625" defaultRowHeight="12.75"/>
  <cols>
    <col min="1" max="1" width="6.28125" style="0" customWidth="1"/>
    <col min="2" max="2" width="40.7109375" style="2" customWidth="1"/>
    <col min="3" max="3" width="6.8515625" style="0" customWidth="1"/>
    <col min="5" max="5" width="9.28125" style="2" customWidth="1"/>
    <col min="6" max="6" width="12.421875" style="2" customWidth="1"/>
  </cols>
  <sheetData>
    <row r="1" spans="1:7" ht="14.25">
      <c r="A1" s="50" t="s">
        <v>110</v>
      </c>
      <c r="B1" s="50"/>
      <c r="C1" s="50"/>
      <c r="D1" s="50"/>
      <c r="E1" s="50"/>
      <c r="F1" s="50"/>
      <c r="G1" s="50"/>
    </row>
    <row r="2" spans="1:7" ht="27">
      <c r="A2" s="51" t="s">
        <v>111</v>
      </c>
      <c r="B2" s="52" t="s">
        <v>6</v>
      </c>
      <c r="C2" s="53" t="s">
        <v>7</v>
      </c>
      <c r="D2" s="54" t="s">
        <v>112</v>
      </c>
      <c r="E2" s="55" t="s">
        <v>113</v>
      </c>
      <c r="F2" s="56" t="s">
        <v>114</v>
      </c>
      <c r="G2" s="56" t="s">
        <v>115</v>
      </c>
    </row>
    <row r="3" spans="1:7" ht="14.25">
      <c r="A3" s="36" t="s">
        <v>17</v>
      </c>
      <c r="B3" s="37" t="s">
        <v>116</v>
      </c>
      <c r="C3" s="38" t="s">
        <v>19</v>
      </c>
      <c r="D3" s="57">
        <v>1</v>
      </c>
      <c r="E3" s="39">
        <v>0</v>
      </c>
      <c r="F3" s="41"/>
      <c r="G3" s="58">
        <f aca="true" t="shared" si="0" ref="G3:G33">E3*F3</f>
        <v>0</v>
      </c>
    </row>
    <row r="4" spans="1:7" ht="14.25">
      <c r="A4" s="36" t="s">
        <v>20</v>
      </c>
      <c r="B4" s="37" t="s">
        <v>117</v>
      </c>
      <c r="C4" s="38" t="s">
        <v>48</v>
      </c>
      <c r="D4" s="57">
        <v>1</v>
      </c>
      <c r="E4" s="59">
        <v>0</v>
      </c>
      <c r="F4" s="41"/>
      <c r="G4" s="58">
        <f t="shared" si="0"/>
        <v>0</v>
      </c>
    </row>
    <row r="5" spans="1:7" ht="14.25">
      <c r="A5" s="36" t="s">
        <v>22</v>
      </c>
      <c r="B5" s="37" t="s">
        <v>118</v>
      </c>
      <c r="C5" s="38" t="s">
        <v>48</v>
      </c>
      <c r="D5" s="57"/>
      <c r="E5" s="59">
        <v>1</v>
      </c>
      <c r="F5" s="41"/>
      <c r="G5" s="58">
        <f t="shared" si="0"/>
        <v>0</v>
      </c>
    </row>
    <row r="6" spans="1:7" ht="14.25">
      <c r="A6" s="36" t="s">
        <v>24</v>
      </c>
      <c r="B6" s="37" t="s">
        <v>119</v>
      </c>
      <c r="C6" s="38" t="s">
        <v>48</v>
      </c>
      <c r="D6" s="57"/>
      <c r="E6" s="59">
        <v>2</v>
      </c>
      <c r="F6" s="41"/>
      <c r="G6" s="58">
        <f t="shared" si="0"/>
        <v>0</v>
      </c>
    </row>
    <row r="7" spans="1:7" ht="14.25">
      <c r="A7" s="36" t="s">
        <v>26</v>
      </c>
      <c r="B7" s="60" t="s">
        <v>120</v>
      </c>
      <c r="C7" s="38" t="s">
        <v>48</v>
      </c>
      <c r="D7" s="57">
        <v>2</v>
      </c>
      <c r="E7" s="59">
        <v>0</v>
      </c>
      <c r="F7" s="41"/>
      <c r="G7" s="58">
        <f t="shared" si="0"/>
        <v>0</v>
      </c>
    </row>
    <row r="8" spans="1:7" ht="14.25">
      <c r="A8" s="36" t="s">
        <v>29</v>
      </c>
      <c r="B8" s="60" t="s">
        <v>121</v>
      </c>
      <c r="C8" s="38" t="s">
        <v>48</v>
      </c>
      <c r="D8" s="57">
        <v>2</v>
      </c>
      <c r="E8" s="59">
        <v>0</v>
      </c>
      <c r="F8" s="41"/>
      <c r="G8" s="58">
        <f t="shared" si="0"/>
        <v>0</v>
      </c>
    </row>
    <row r="9" spans="1:7" ht="14.25">
      <c r="A9" s="36" t="s">
        <v>122</v>
      </c>
      <c r="B9" s="60" t="s">
        <v>123</v>
      </c>
      <c r="C9" s="38" t="s">
        <v>48</v>
      </c>
      <c r="D9" s="57">
        <v>1</v>
      </c>
      <c r="E9" s="59">
        <v>0</v>
      </c>
      <c r="F9" s="41"/>
      <c r="G9" s="58">
        <f t="shared" si="0"/>
        <v>0</v>
      </c>
    </row>
    <row r="10" spans="1:7" ht="14.25">
      <c r="A10" s="36" t="s">
        <v>124</v>
      </c>
      <c r="B10" s="60" t="s">
        <v>125</v>
      </c>
      <c r="C10" s="38" t="s">
        <v>48</v>
      </c>
      <c r="D10" s="57"/>
      <c r="E10" s="59">
        <v>2</v>
      </c>
      <c r="F10" s="41"/>
      <c r="G10" s="58">
        <f t="shared" si="0"/>
        <v>0</v>
      </c>
    </row>
    <row r="11" spans="1:7" ht="14.25">
      <c r="A11" s="36" t="s">
        <v>57</v>
      </c>
      <c r="B11" s="60" t="s">
        <v>126</v>
      </c>
      <c r="C11" s="38" t="s">
        <v>48</v>
      </c>
      <c r="D11" s="57"/>
      <c r="E11" s="59">
        <v>2</v>
      </c>
      <c r="F11" s="41"/>
      <c r="G11" s="58">
        <f t="shared" si="0"/>
        <v>0</v>
      </c>
    </row>
    <row r="12" spans="1:7" ht="14.25">
      <c r="A12" s="36" t="s">
        <v>127</v>
      </c>
      <c r="B12" s="60" t="s">
        <v>128</v>
      </c>
      <c r="C12" s="38" t="s">
        <v>48</v>
      </c>
      <c r="D12" s="57"/>
      <c r="E12" s="59">
        <v>1</v>
      </c>
      <c r="F12" s="41"/>
      <c r="G12" s="58">
        <f t="shared" si="0"/>
        <v>0</v>
      </c>
    </row>
    <row r="13" spans="1:7" ht="14.25">
      <c r="A13" s="36" t="s">
        <v>129</v>
      </c>
      <c r="B13" s="60" t="s">
        <v>130</v>
      </c>
      <c r="C13" s="38" t="s">
        <v>48</v>
      </c>
      <c r="D13" s="57">
        <v>1</v>
      </c>
      <c r="E13" s="59">
        <v>0</v>
      </c>
      <c r="F13" s="41"/>
      <c r="G13" s="58">
        <f t="shared" si="0"/>
        <v>0</v>
      </c>
    </row>
    <row r="14" spans="1:7" ht="14.25">
      <c r="A14" s="36" t="s">
        <v>131</v>
      </c>
      <c r="B14" s="60" t="s">
        <v>132</v>
      </c>
      <c r="C14" s="38" t="s">
        <v>48</v>
      </c>
      <c r="D14" s="57">
        <v>1</v>
      </c>
      <c r="E14" s="59">
        <v>0</v>
      </c>
      <c r="F14" s="41"/>
      <c r="G14" s="58">
        <f t="shared" si="0"/>
        <v>0</v>
      </c>
    </row>
    <row r="15" spans="1:7" ht="14.25">
      <c r="A15" s="36" t="s">
        <v>31</v>
      </c>
      <c r="B15" s="60" t="s">
        <v>133</v>
      </c>
      <c r="C15" s="38" t="s">
        <v>48</v>
      </c>
      <c r="D15" s="57">
        <v>4</v>
      </c>
      <c r="E15" s="59">
        <v>0</v>
      </c>
      <c r="F15" s="41"/>
      <c r="G15" s="58">
        <f t="shared" si="0"/>
        <v>0</v>
      </c>
    </row>
    <row r="16" spans="1:7" ht="14.25">
      <c r="A16" s="36" t="s">
        <v>134</v>
      </c>
      <c r="B16" s="60" t="s">
        <v>135</v>
      </c>
      <c r="C16" s="38" t="s">
        <v>48</v>
      </c>
      <c r="D16" s="57">
        <v>1</v>
      </c>
      <c r="E16" s="59">
        <v>0</v>
      </c>
      <c r="F16" s="41"/>
      <c r="G16" s="58">
        <f t="shared" si="0"/>
        <v>0</v>
      </c>
    </row>
    <row r="17" spans="1:7" ht="14.25">
      <c r="A17" s="36" t="s">
        <v>33</v>
      </c>
      <c r="B17" s="60" t="s">
        <v>136</v>
      </c>
      <c r="C17" s="38" t="s">
        <v>48</v>
      </c>
      <c r="D17" s="38"/>
      <c r="E17" s="59">
        <v>11</v>
      </c>
      <c r="F17" s="41"/>
      <c r="G17" s="58">
        <f t="shared" si="0"/>
        <v>0</v>
      </c>
    </row>
    <row r="18" spans="1:7" ht="14.25">
      <c r="A18" s="36" t="s">
        <v>35</v>
      </c>
      <c r="B18" s="60" t="s">
        <v>137</v>
      </c>
      <c r="C18" s="38" t="s">
        <v>48</v>
      </c>
      <c r="D18" s="38"/>
      <c r="E18" s="59">
        <v>1</v>
      </c>
      <c r="F18" s="41"/>
      <c r="G18" s="58">
        <f t="shared" si="0"/>
        <v>0</v>
      </c>
    </row>
    <row r="19" spans="1:8" ht="14.25">
      <c r="A19" s="36" t="s">
        <v>138</v>
      </c>
      <c r="B19" s="60" t="s">
        <v>139</v>
      </c>
      <c r="C19" s="38" t="s">
        <v>48</v>
      </c>
      <c r="D19" s="38"/>
      <c r="E19" s="59">
        <v>2</v>
      </c>
      <c r="F19" s="41"/>
      <c r="G19" s="58">
        <f t="shared" si="0"/>
        <v>0</v>
      </c>
      <c r="H19" s="58"/>
    </row>
    <row r="20" spans="1:7" ht="14.25">
      <c r="A20" s="36" t="s">
        <v>37</v>
      </c>
      <c r="B20" s="60" t="s">
        <v>140</v>
      </c>
      <c r="C20" s="38" t="s">
        <v>48</v>
      </c>
      <c r="D20" s="38"/>
      <c r="E20" s="59">
        <v>1</v>
      </c>
      <c r="F20" s="41"/>
      <c r="G20" s="58">
        <f t="shared" si="0"/>
        <v>0</v>
      </c>
    </row>
    <row r="21" spans="1:7" ht="14.25">
      <c r="A21" s="36" t="s">
        <v>141</v>
      </c>
      <c r="B21" s="60" t="s">
        <v>142</v>
      </c>
      <c r="C21" s="38" t="s">
        <v>48</v>
      </c>
      <c r="D21" s="38"/>
      <c r="E21" s="59">
        <v>1</v>
      </c>
      <c r="F21" s="41"/>
      <c r="G21" s="58">
        <f t="shared" si="0"/>
        <v>0</v>
      </c>
    </row>
    <row r="22" spans="1:7" ht="14.25">
      <c r="A22" s="36" t="s">
        <v>39</v>
      </c>
      <c r="B22" s="60" t="s">
        <v>143</v>
      </c>
      <c r="C22" s="38" t="s">
        <v>48</v>
      </c>
      <c r="D22" s="38"/>
      <c r="E22" s="59">
        <v>1</v>
      </c>
      <c r="F22" s="41"/>
      <c r="G22" s="58">
        <f t="shared" si="0"/>
        <v>0</v>
      </c>
    </row>
    <row r="23" spans="1:7" ht="14.25">
      <c r="A23" s="36" t="s">
        <v>144</v>
      </c>
      <c r="B23" s="60" t="s">
        <v>145</v>
      </c>
      <c r="C23" s="38" t="s">
        <v>48</v>
      </c>
      <c r="D23" s="38"/>
      <c r="E23" s="59">
        <v>1</v>
      </c>
      <c r="F23" s="41"/>
      <c r="G23" s="58">
        <f t="shared" si="0"/>
        <v>0</v>
      </c>
    </row>
    <row r="24" spans="1:7" ht="14.25">
      <c r="A24" s="36" t="s">
        <v>41</v>
      </c>
      <c r="B24" s="60" t="s">
        <v>146</v>
      </c>
      <c r="C24" s="38" t="s">
        <v>48</v>
      </c>
      <c r="D24" s="38"/>
      <c r="E24" s="59">
        <v>1</v>
      </c>
      <c r="F24" s="41"/>
      <c r="G24" s="58">
        <f t="shared" si="0"/>
        <v>0</v>
      </c>
    </row>
    <row r="25" spans="1:7" ht="14.25">
      <c r="A25" s="36" t="s">
        <v>44</v>
      </c>
      <c r="B25" s="60" t="s">
        <v>147</v>
      </c>
      <c r="C25" s="38" t="s">
        <v>48</v>
      </c>
      <c r="D25" s="38"/>
      <c r="E25" s="59">
        <v>1</v>
      </c>
      <c r="F25" s="41"/>
      <c r="G25" s="58">
        <f t="shared" si="0"/>
        <v>0</v>
      </c>
    </row>
    <row r="26" spans="1:7" ht="14.25">
      <c r="A26" s="36" t="s">
        <v>46</v>
      </c>
      <c r="B26" s="60" t="s">
        <v>148</v>
      </c>
      <c r="C26" s="38" t="s">
        <v>48</v>
      </c>
      <c r="D26" s="38"/>
      <c r="E26" s="59">
        <v>2</v>
      </c>
      <c r="F26" s="41"/>
      <c r="G26" s="58">
        <f t="shared" si="0"/>
        <v>0</v>
      </c>
    </row>
    <row r="27" spans="1:7" ht="14.25">
      <c r="A27" s="36" t="s">
        <v>49</v>
      </c>
      <c r="B27" s="60" t="s">
        <v>149</v>
      </c>
      <c r="C27" s="38" t="s">
        <v>48</v>
      </c>
      <c r="D27" s="38"/>
      <c r="E27" s="59">
        <v>1</v>
      </c>
      <c r="F27" s="41"/>
      <c r="G27" s="58">
        <f t="shared" si="0"/>
        <v>0</v>
      </c>
    </row>
    <row r="28" spans="1:7" ht="14.25">
      <c r="A28" s="36" t="s">
        <v>51</v>
      </c>
      <c r="B28" s="60" t="s">
        <v>150</v>
      </c>
      <c r="C28" s="38" t="s">
        <v>48</v>
      </c>
      <c r="D28" s="38"/>
      <c r="E28" s="59">
        <v>1</v>
      </c>
      <c r="F28" s="41"/>
      <c r="G28" s="58">
        <f t="shared" si="0"/>
        <v>0</v>
      </c>
    </row>
    <row r="29" spans="1:7" ht="14.25">
      <c r="A29" s="36" t="s">
        <v>53</v>
      </c>
      <c r="B29" s="60" t="s">
        <v>151</v>
      </c>
      <c r="C29" s="38" t="s">
        <v>48</v>
      </c>
      <c r="D29" s="38"/>
      <c r="E29" s="59">
        <v>1</v>
      </c>
      <c r="F29" s="41"/>
      <c r="G29" s="58">
        <f t="shared" si="0"/>
        <v>0</v>
      </c>
    </row>
    <row r="30" spans="1:7" ht="14.25">
      <c r="A30" s="36" t="s">
        <v>55</v>
      </c>
      <c r="B30" s="60" t="s">
        <v>152</v>
      </c>
      <c r="C30" s="38" t="s">
        <v>19</v>
      </c>
      <c r="D30" s="38"/>
      <c r="E30" s="59">
        <v>1</v>
      </c>
      <c r="F30" s="41"/>
      <c r="G30" s="58">
        <f t="shared" si="0"/>
        <v>0</v>
      </c>
    </row>
    <row r="31" spans="1:7" ht="14.25">
      <c r="A31" s="36" t="s">
        <v>58</v>
      </c>
      <c r="B31" s="60" t="s">
        <v>153</v>
      </c>
      <c r="C31" s="38" t="s">
        <v>19</v>
      </c>
      <c r="D31" s="38"/>
      <c r="E31" s="59">
        <v>1</v>
      </c>
      <c r="F31" s="41"/>
      <c r="G31" s="58">
        <f t="shared" si="0"/>
        <v>0</v>
      </c>
    </row>
    <row r="32" spans="1:7" ht="14.25">
      <c r="A32" s="36" t="s">
        <v>60</v>
      </c>
      <c r="B32" s="60" t="s">
        <v>154</v>
      </c>
      <c r="C32" s="38" t="s">
        <v>19</v>
      </c>
      <c r="D32" s="38"/>
      <c r="E32" s="59">
        <v>1</v>
      </c>
      <c r="F32" s="41"/>
      <c r="G32" s="58">
        <f t="shared" si="0"/>
        <v>0</v>
      </c>
    </row>
    <row r="33" spans="1:7" ht="14.25">
      <c r="A33" s="36" t="s">
        <v>155</v>
      </c>
      <c r="B33" s="60" t="s">
        <v>156</v>
      </c>
      <c r="C33" s="38" t="s">
        <v>19</v>
      </c>
      <c r="D33" s="38"/>
      <c r="E33" s="59">
        <v>1</v>
      </c>
      <c r="F33" s="41"/>
      <c r="G33" s="58">
        <f t="shared" si="0"/>
        <v>0</v>
      </c>
    </row>
    <row r="34" spans="1:7" ht="14.25">
      <c r="A34" s="36"/>
      <c r="B34" s="60" t="s">
        <v>157</v>
      </c>
      <c r="F34" s="61"/>
      <c r="G34" s="58">
        <f>SUM(G3:G33)</f>
        <v>0</v>
      </c>
    </row>
  </sheetData>
  <sheetProtection selectLockedCells="1" selectUnlockedCells="1"/>
  <mergeCells count="1">
    <mergeCell ref="A1:G1"/>
  </mergeCells>
  <printOptions/>
  <pageMargins left="0.75" right="0.75" top="1.0013888888888889" bottom="0.5118055555555555" header="0.5118055555555555" footer="0.5118055555555555"/>
  <pageSetup horizontalDpi="300" verticalDpi="300" orientation="portrait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="130" zoomScaleNormal="130" workbookViewId="0" topLeftCell="A16">
      <selection activeCell="E23" sqref="E23"/>
    </sheetView>
  </sheetViews>
  <sheetFormatPr defaultColWidth="9.140625" defaultRowHeight="12.75"/>
  <cols>
    <col min="1" max="1" width="6.28125" style="0" customWidth="1"/>
    <col min="2" max="2" width="40.7109375" style="2" customWidth="1"/>
    <col min="3" max="3" width="6.8515625" style="0" customWidth="1"/>
    <col min="5" max="5" width="9.8515625" style="0" customWidth="1"/>
    <col min="6" max="6" width="10.57421875" style="2" customWidth="1"/>
    <col min="7" max="7" width="14.28125" style="2" customWidth="1"/>
  </cols>
  <sheetData>
    <row r="1" spans="1:7" ht="14.25">
      <c r="A1" s="50" t="s">
        <v>158</v>
      </c>
      <c r="B1" s="50"/>
      <c r="C1" s="50"/>
      <c r="D1" s="50"/>
      <c r="E1" s="50"/>
      <c r="F1" s="50"/>
      <c r="G1" s="50"/>
    </row>
    <row r="2" spans="1:7" ht="27">
      <c r="A2" s="51" t="s">
        <v>111</v>
      </c>
      <c r="B2" s="52" t="s">
        <v>6</v>
      </c>
      <c r="C2" s="53" t="s">
        <v>7</v>
      </c>
      <c r="D2" s="54" t="s">
        <v>112</v>
      </c>
      <c r="E2" s="55" t="s">
        <v>113</v>
      </c>
      <c r="F2" s="56" t="s">
        <v>114</v>
      </c>
      <c r="G2" s="56" t="s">
        <v>115</v>
      </c>
    </row>
    <row r="3" spans="1:7" ht="14.25">
      <c r="A3" s="36" t="s">
        <v>17</v>
      </c>
      <c r="B3" s="37" t="s">
        <v>116</v>
      </c>
      <c r="C3" s="38" t="s">
        <v>19</v>
      </c>
      <c r="D3" s="57">
        <v>1</v>
      </c>
      <c r="E3" s="39">
        <v>0</v>
      </c>
      <c r="F3" s="41"/>
      <c r="G3" s="58">
        <f aca="true" t="shared" si="0" ref="G3:G31">E3*F3</f>
        <v>0</v>
      </c>
    </row>
    <row r="4" spans="1:7" ht="14.25">
      <c r="A4" s="36" t="s">
        <v>20</v>
      </c>
      <c r="B4" s="37" t="s">
        <v>117</v>
      </c>
      <c r="C4" s="38" t="s">
        <v>48</v>
      </c>
      <c r="D4" s="57">
        <v>1</v>
      </c>
      <c r="E4" s="59">
        <v>0</v>
      </c>
      <c r="F4" s="41"/>
      <c r="G4" s="58">
        <f t="shared" si="0"/>
        <v>0</v>
      </c>
    </row>
    <row r="5" spans="1:7" ht="14.25">
      <c r="A5" s="36" t="s">
        <v>22</v>
      </c>
      <c r="B5" s="37" t="s">
        <v>118</v>
      </c>
      <c r="C5" s="38" t="s">
        <v>48</v>
      </c>
      <c r="D5" s="57"/>
      <c r="E5" s="59">
        <v>1</v>
      </c>
      <c r="F5" s="41"/>
      <c r="G5" s="58">
        <f t="shared" si="0"/>
        <v>0</v>
      </c>
    </row>
    <row r="6" spans="1:7" ht="14.25">
      <c r="A6" s="36" t="s">
        <v>24</v>
      </c>
      <c r="B6" s="37" t="s">
        <v>119</v>
      </c>
      <c r="C6" s="38" t="s">
        <v>48</v>
      </c>
      <c r="D6" s="57"/>
      <c r="E6" s="59">
        <v>2</v>
      </c>
      <c r="F6" s="41"/>
      <c r="G6" s="58">
        <f t="shared" si="0"/>
        <v>0</v>
      </c>
    </row>
    <row r="7" spans="1:7" ht="14.25">
      <c r="A7" s="36" t="s">
        <v>26</v>
      </c>
      <c r="B7" s="60" t="s">
        <v>120</v>
      </c>
      <c r="C7" s="38" t="s">
        <v>48</v>
      </c>
      <c r="D7" s="57">
        <v>2</v>
      </c>
      <c r="E7" s="59">
        <v>0</v>
      </c>
      <c r="F7" s="41"/>
      <c r="G7" s="58">
        <f t="shared" si="0"/>
        <v>0</v>
      </c>
    </row>
    <row r="8" spans="1:7" ht="14.25">
      <c r="A8" s="36" t="s">
        <v>29</v>
      </c>
      <c r="B8" s="60" t="s">
        <v>121</v>
      </c>
      <c r="C8" s="38" t="s">
        <v>48</v>
      </c>
      <c r="D8" s="57">
        <v>2</v>
      </c>
      <c r="E8" s="59">
        <v>0</v>
      </c>
      <c r="F8" s="41"/>
      <c r="G8" s="58">
        <f t="shared" si="0"/>
        <v>0</v>
      </c>
    </row>
    <row r="9" spans="1:7" ht="14.25">
      <c r="A9" s="36" t="s">
        <v>122</v>
      </c>
      <c r="B9" s="60" t="s">
        <v>123</v>
      </c>
      <c r="C9" s="38" t="s">
        <v>48</v>
      </c>
      <c r="D9" s="57">
        <v>1</v>
      </c>
      <c r="E9" s="59">
        <v>0</v>
      </c>
      <c r="F9" s="41"/>
      <c r="G9" s="58">
        <f t="shared" si="0"/>
        <v>0</v>
      </c>
    </row>
    <row r="10" spans="1:7" ht="14.25">
      <c r="A10" s="36" t="s">
        <v>124</v>
      </c>
      <c r="B10" s="60" t="s">
        <v>126</v>
      </c>
      <c r="C10" s="38" t="s">
        <v>48</v>
      </c>
      <c r="D10" s="57"/>
      <c r="E10" s="59">
        <v>2</v>
      </c>
      <c r="F10" s="41"/>
      <c r="G10" s="58">
        <f t="shared" si="0"/>
        <v>0</v>
      </c>
    </row>
    <row r="11" spans="1:7" ht="14.25">
      <c r="A11" s="36" t="s">
        <v>57</v>
      </c>
      <c r="B11" s="60" t="s">
        <v>128</v>
      </c>
      <c r="C11" s="38" t="s">
        <v>48</v>
      </c>
      <c r="D11" s="57"/>
      <c r="E11" s="59">
        <v>1</v>
      </c>
      <c r="F11" s="41"/>
      <c r="G11" s="58">
        <f t="shared" si="0"/>
        <v>0</v>
      </c>
    </row>
    <row r="12" spans="1:7" ht="14.25">
      <c r="A12" s="36" t="s">
        <v>127</v>
      </c>
      <c r="B12" s="60" t="s">
        <v>159</v>
      </c>
      <c r="C12" s="38" t="s">
        <v>48</v>
      </c>
      <c r="D12" s="57">
        <v>1</v>
      </c>
      <c r="E12" s="59">
        <v>0</v>
      </c>
      <c r="F12" s="41"/>
      <c r="G12" s="58">
        <f t="shared" si="0"/>
        <v>0</v>
      </c>
    </row>
    <row r="13" spans="1:7" ht="14.25">
      <c r="A13" s="36" t="s">
        <v>129</v>
      </c>
      <c r="B13" s="60" t="s">
        <v>132</v>
      </c>
      <c r="C13" s="38" t="s">
        <v>48</v>
      </c>
      <c r="D13" s="57">
        <v>1</v>
      </c>
      <c r="E13" s="59">
        <v>0</v>
      </c>
      <c r="F13" s="41"/>
      <c r="G13" s="58">
        <f t="shared" si="0"/>
        <v>0</v>
      </c>
    </row>
    <row r="14" spans="1:7" ht="14.25">
      <c r="A14" s="36" t="s">
        <v>131</v>
      </c>
      <c r="B14" s="60" t="s">
        <v>133</v>
      </c>
      <c r="C14" s="38" t="s">
        <v>48</v>
      </c>
      <c r="D14" s="57">
        <v>4</v>
      </c>
      <c r="E14" s="59">
        <v>0</v>
      </c>
      <c r="F14" s="41"/>
      <c r="G14" s="58">
        <f t="shared" si="0"/>
        <v>0</v>
      </c>
    </row>
    <row r="15" spans="1:7" ht="14.25">
      <c r="A15" s="36" t="s">
        <v>31</v>
      </c>
      <c r="B15" s="60" t="s">
        <v>135</v>
      </c>
      <c r="C15" s="38" t="s">
        <v>48</v>
      </c>
      <c r="D15" s="57">
        <v>1</v>
      </c>
      <c r="E15" s="59">
        <v>0</v>
      </c>
      <c r="F15" s="41"/>
      <c r="G15" s="58">
        <f t="shared" si="0"/>
        <v>0</v>
      </c>
    </row>
    <row r="16" spans="1:7" ht="14.25">
      <c r="A16" s="36" t="s">
        <v>134</v>
      </c>
      <c r="B16" s="60" t="s">
        <v>136</v>
      </c>
      <c r="C16" s="38" t="s">
        <v>48</v>
      </c>
      <c r="D16" s="38"/>
      <c r="E16" s="59">
        <v>4</v>
      </c>
      <c r="F16" s="41"/>
      <c r="G16" s="58">
        <f t="shared" si="0"/>
        <v>0</v>
      </c>
    </row>
    <row r="17" spans="1:7" ht="14.25">
      <c r="A17" s="36" t="s">
        <v>33</v>
      </c>
      <c r="B17" s="60" t="s">
        <v>137</v>
      </c>
      <c r="C17" s="38" t="s">
        <v>48</v>
      </c>
      <c r="D17" s="38"/>
      <c r="E17" s="59">
        <v>1</v>
      </c>
      <c r="F17" s="41"/>
      <c r="G17" s="58">
        <f t="shared" si="0"/>
        <v>0</v>
      </c>
    </row>
    <row r="18" spans="1:8" ht="14.25">
      <c r="A18" s="36" t="s">
        <v>35</v>
      </c>
      <c r="B18" s="60" t="s">
        <v>139</v>
      </c>
      <c r="C18" s="38" t="s">
        <v>48</v>
      </c>
      <c r="D18" s="38"/>
      <c r="E18" s="59">
        <v>2</v>
      </c>
      <c r="F18" s="41"/>
      <c r="G18" s="58">
        <f t="shared" si="0"/>
        <v>0</v>
      </c>
      <c r="H18" s="58"/>
    </row>
    <row r="19" spans="1:7" ht="14.25">
      <c r="A19" s="36" t="s">
        <v>138</v>
      </c>
      <c r="B19" s="60" t="s">
        <v>140</v>
      </c>
      <c r="C19" s="38" t="s">
        <v>48</v>
      </c>
      <c r="D19" s="38"/>
      <c r="E19" s="59">
        <v>1</v>
      </c>
      <c r="F19" s="41"/>
      <c r="G19" s="58">
        <f t="shared" si="0"/>
        <v>0</v>
      </c>
    </row>
    <row r="20" spans="1:7" ht="14.25">
      <c r="A20" s="36" t="s">
        <v>37</v>
      </c>
      <c r="B20" s="60" t="s">
        <v>142</v>
      </c>
      <c r="C20" s="38" t="s">
        <v>48</v>
      </c>
      <c r="D20" s="38"/>
      <c r="E20" s="59">
        <v>1</v>
      </c>
      <c r="F20" s="41"/>
      <c r="G20" s="58">
        <f t="shared" si="0"/>
        <v>0</v>
      </c>
    </row>
    <row r="21" spans="1:7" ht="14.25">
      <c r="A21" s="36" t="s">
        <v>141</v>
      </c>
      <c r="B21" s="60" t="s">
        <v>143</v>
      </c>
      <c r="C21" s="38" t="s">
        <v>48</v>
      </c>
      <c r="D21" s="38"/>
      <c r="E21" s="59">
        <v>1</v>
      </c>
      <c r="F21" s="41"/>
      <c r="G21" s="58">
        <f t="shared" si="0"/>
        <v>0</v>
      </c>
    </row>
    <row r="22" spans="1:7" ht="14.25">
      <c r="A22" s="36" t="s">
        <v>39</v>
      </c>
      <c r="B22" s="60" t="s">
        <v>160</v>
      </c>
      <c r="C22" s="38" t="s">
        <v>48</v>
      </c>
      <c r="D22" s="38"/>
      <c r="E22" s="59">
        <v>1</v>
      </c>
      <c r="F22" s="41"/>
      <c r="G22" s="58">
        <f t="shared" si="0"/>
        <v>0</v>
      </c>
    </row>
    <row r="23" spans="1:7" ht="14.25">
      <c r="A23" s="36" t="s">
        <v>144</v>
      </c>
      <c r="B23" s="60" t="s">
        <v>146</v>
      </c>
      <c r="C23" s="38" t="s">
        <v>48</v>
      </c>
      <c r="D23" s="38"/>
      <c r="E23" s="59">
        <v>1</v>
      </c>
      <c r="F23" s="41"/>
      <c r="G23" s="58">
        <f t="shared" si="0"/>
        <v>0</v>
      </c>
    </row>
    <row r="24" spans="1:7" ht="14.25">
      <c r="A24" s="36" t="s">
        <v>41</v>
      </c>
      <c r="B24" s="60" t="s">
        <v>148</v>
      </c>
      <c r="C24" s="38" t="s">
        <v>48</v>
      </c>
      <c r="D24" s="38"/>
      <c r="E24" s="59">
        <v>2</v>
      </c>
      <c r="F24" s="41"/>
      <c r="G24" s="58">
        <f t="shared" si="0"/>
        <v>0</v>
      </c>
    </row>
    <row r="25" spans="1:7" ht="14.25">
      <c r="A25" s="36" t="s">
        <v>44</v>
      </c>
      <c r="B25" s="60" t="s">
        <v>149</v>
      </c>
      <c r="C25" s="38" t="s">
        <v>48</v>
      </c>
      <c r="D25" s="38"/>
      <c r="E25" s="59">
        <v>1</v>
      </c>
      <c r="F25" s="41"/>
      <c r="G25" s="58">
        <f t="shared" si="0"/>
        <v>0</v>
      </c>
    </row>
    <row r="26" spans="1:7" ht="14.25">
      <c r="A26" s="36" t="s">
        <v>46</v>
      </c>
      <c r="B26" s="60" t="s">
        <v>150</v>
      </c>
      <c r="C26" s="38" t="s">
        <v>48</v>
      </c>
      <c r="D26" s="38"/>
      <c r="E26" s="59">
        <v>1</v>
      </c>
      <c r="F26" s="41"/>
      <c r="G26" s="58">
        <f t="shared" si="0"/>
        <v>0</v>
      </c>
    </row>
    <row r="27" spans="1:7" ht="14.25">
      <c r="A27" s="36" t="s">
        <v>49</v>
      </c>
      <c r="B27" s="60" t="s">
        <v>151</v>
      </c>
      <c r="C27" s="38" t="s">
        <v>48</v>
      </c>
      <c r="D27" s="38"/>
      <c r="E27" s="59">
        <v>1</v>
      </c>
      <c r="F27" s="41"/>
      <c r="G27" s="58">
        <f t="shared" si="0"/>
        <v>0</v>
      </c>
    </row>
    <row r="28" spans="1:7" ht="14.25">
      <c r="A28" s="36" t="s">
        <v>51</v>
      </c>
      <c r="B28" s="60" t="s">
        <v>152</v>
      </c>
      <c r="C28" s="38" t="s">
        <v>19</v>
      </c>
      <c r="D28" s="38"/>
      <c r="E28" s="59">
        <v>1</v>
      </c>
      <c r="F28" s="41"/>
      <c r="G28" s="58">
        <f t="shared" si="0"/>
        <v>0</v>
      </c>
    </row>
    <row r="29" spans="1:7" ht="14.25">
      <c r="A29" s="36" t="s">
        <v>53</v>
      </c>
      <c r="B29" s="60" t="s">
        <v>153</v>
      </c>
      <c r="C29" s="38" t="s">
        <v>19</v>
      </c>
      <c r="D29" s="38"/>
      <c r="E29" s="59">
        <v>1</v>
      </c>
      <c r="F29" s="41"/>
      <c r="G29" s="58">
        <f t="shared" si="0"/>
        <v>0</v>
      </c>
    </row>
    <row r="30" spans="1:7" ht="14.25">
      <c r="A30" s="36" t="s">
        <v>55</v>
      </c>
      <c r="B30" s="60" t="s">
        <v>154</v>
      </c>
      <c r="C30" s="38" t="s">
        <v>19</v>
      </c>
      <c r="D30" s="38"/>
      <c r="E30" s="59">
        <v>1</v>
      </c>
      <c r="F30" s="41"/>
      <c r="G30" s="58">
        <f t="shared" si="0"/>
        <v>0</v>
      </c>
    </row>
    <row r="31" spans="1:7" ht="14.25">
      <c r="A31" s="36" t="s">
        <v>58</v>
      </c>
      <c r="B31" s="60" t="s">
        <v>156</v>
      </c>
      <c r="C31" s="38" t="s">
        <v>19</v>
      </c>
      <c r="D31" s="38"/>
      <c r="E31" s="59">
        <v>1</v>
      </c>
      <c r="F31" s="41"/>
      <c r="G31" s="58">
        <f t="shared" si="0"/>
        <v>0</v>
      </c>
    </row>
    <row r="32" spans="1:7" ht="14.25">
      <c r="A32" s="36"/>
      <c r="B32" s="60" t="s">
        <v>157</v>
      </c>
      <c r="E32" s="2"/>
      <c r="F32" s="61"/>
      <c r="G32" s="58">
        <f>SUM(G3:G31)</f>
        <v>0</v>
      </c>
    </row>
    <row r="33" spans="1:7" ht="14.25">
      <c r="A33" s="36"/>
      <c r="B33" s="60"/>
      <c r="C33" s="38"/>
      <c r="D33" s="38"/>
      <c r="E33" s="59"/>
      <c r="F33" s="41"/>
      <c r="G33" s="58"/>
    </row>
    <row r="34" spans="1:7" ht="14.25">
      <c r="A34" s="36"/>
      <c r="B34" s="60"/>
      <c r="C34" s="38"/>
      <c r="D34" s="38"/>
      <c r="E34" s="59"/>
      <c r="F34" s="41"/>
      <c r="G34" s="58"/>
    </row>
    <row r="35" spans="1:7" ht="14.25">
      <c r="A35" s="36"/>
      <c r="B35" s="60"/>
      <c r="C35" s="38"/>
      <c r="D35" s="38"/>
      <c r="E35" s="59"/>
      <c r="F35" s="41"/>
      <c r="G35" s="58"/>
    </row>
    <row r="36" spans="1:7" ht="14.25">
      <c r="A36" s="36"/>
      <c r="B36" s="60"/>
      <c r="C36" s="38"/>
      <c r="D36" s="38"/>
      <c r="E36" s="59"/>
      <c r="F36" s="41"/>
      <c r="G36" s="58"/>
    </row>
    <row r="37" spans="1:7" ht="14.25">
      <c r="A37" s="36"/>
      <c r="B37" s="60"/>
      <c r="C37" s="38"/>
      <c r="D37" s="38"/>
      <c r="E37" s="59"/>
      <c r="F37" s="41"/>
      <c r="G37" s="58"/>
    </row>
    <row r="38" spans="1:7" ht="14.25">
      <c r="A38" s="36"/>
      <c r="B38" s="60"/>
      <c r="C38" s="38"/>
      <c r="D38" s="38"/>
      <c r="E38" s="59"/>
      <c r="F38" s="41"/>
      <c r="G38" s="58"/>
    </row>
    <row r="39" spans="1:7" ht="14.25">
      <c r="A39" s="36"/>
      <c r="B39" s="60"/>
      <c r="C39" s="38"/>
      <c r="D39" s="38"/>
      <c r="E39" s="59"/>
      <c r="F39" s="41"/>
      <c r="G39" s="58"/>
    </row>
    <row r="40" spans="1:7" ht="14.25">
      <c r="A40" s="36"/>
      <c r="B40" s="60"/>
      <c r="C40" s="38"/>
      <c r="D40" s="38"/>
      <c r="E40" s="59"/>
      <c r="F40" s="41"/>
      <c r="G40" s="58"/>
    </row>
    <row r="41" spans="1:7" ht="14.25">
      <c r="A41" s="36"/>
      <c r="B41" s="60"/>
      <c r="C41" s="38"/>
      <c r="D41" s="38"/>
      <c r="E41" s="59"/>
      <c r="F41" s="41"/>
      <c r="G41" s="58"/>
    </row>
    <row r="42" spans="1:7" ht="14.25">
      <c r="A42" s="36"/>
      <c r="B42" s="60"/>
      <c r="C42" s="38"/>
      <c r="D42" s="38"/>
      <c r="E42" s="59"/>
      <c r="F42" s="41"/>
      <c r="G42" s="58"/>
    </row>
    <row r="43" spans="1:7" ht="14.25">
      <c r="A43" s="36"/>
      <c r="B43" s="60"/>
      <c r="C43" s="38"/>
      <c r="D43" s="38"/>
      <c r="E43" s="59"/>
      <c r="F43" s="41"/>
      <c r="G43" s="58"/>
    </row>
    <row r="44" spans="1:7" ht="14.25">
      <c r="A44" s="36"/>
      <c r="B44" s="60"/>
      <c r="C44" s="38"/>
      <c r="D44" s="38"/>
      <c r="E44" s="59"/>
      <c r="F44" s="41"/>
      <c r="G44" s="58"/>
    </row>
    <row r="45" spans="1:7" ht="14.25">
      <c r="A45" s="36"/>
      <c r="B45" s="60"/>
      <c r="C45" s="38"/>
      <c r="D45" s="38"/>
      <c r="E45" s="59"/>
      <c r="F45" s="41"/>
      <c r="G45" s="58"/>
    </row>
    <row r="46" spans="1:7" ht="14.25">
      <c r="A46" s="36"/>
      <c r="B46" s="60"/>
      <c r="C46" s="38"/>
      <c r="D46" s="38"/>
      <c r="E46" s="59"/>
      <c r="F46" s="41"/>
      <c r="G46" s="58"/>
    </row>
    <row r="47" spans="1:7" ht="14.25">
      <c r="A47" s="36" t="s">
        <v>29</v>
      </c>
      <c r="B47" s="60" t="s">
        <v>161</v>
      </c>
      <c r="C47" s="38" t="s">
        <v>48</v>
      </c>
      <c r="D47" s="38"/>
      <c r="E47" s="59">
        <v>1</v>
      </c>
      <c r="F47" s="41"/>
      <c r="G47" s="58">
        <f aca="true" t="shared" si="1" ref="G47:G52">E47*F47</f>
        <v>0</v>
      </c>
    </row>
    <row r="48" spans="1:7" ht="14.25">
      <c r="A48" s="36" t="s">
        <v>122</v>
      </c>
      <c r="B48" s="60" t="s">
        <v>162</v>
      </c>
      <c r="C48" s="38" t="s">
        <v>48</v>
      </c>
      <c r="D48" s="38"/>
      <c r="E48" s="59">
        <v>1</v>
      </c>
      <c r="F48" s="41"/>
      <c r="G48" s="58">
        <f t="shared" si="1"/>
        <v>0</v>
      </c>
    </row>
    <row r="49" spans="1:7" ht="14.25">
      <c r="A49" s="36" t="s">
        <v>124</v>
      </c>
      <c r="B49" s="60" t="s">
        <v>163</v>
      </c>
      <c r="C49" s="38" t="s">
        <v>48</v>
      </c>
      <c r="D49" s="38"/>
      <c r="E49" s="59">
        <v>1</v>
      </c>
      <c r="F49" s="41"/>
      <c r="G49" s="58">
        <f t="shared" si="1"/>
        <v>0</v>
      </c>
    </row>
    <row r="50" spans="1:7" ht="14.25">
      <c r="A50" s="36" t="s">
        <v>57</v>
      </c>
      <c r="B50" s="60" t="s">
        <v>152</v>
      </c>
      <c r="C50" s="38" t="s">
        <v>19</v>
      </c>
      <c r="D50" s="38"/>
      <c r="E50" s="59">
        <v>1</v>
      </c>
      <c r="F50" s="41"/>
      <c r="G50" s="58">
        <f t="shared" si="1"/>
        <v>0</v>
      </c>
    </row>
    <row r="51" spans="1:7" ht="14.25">
      <c r="A51" s="36" t="s">
        <v>127</v>
      </c>
      <c r="B51" s="60" t="s">
        <v>153</v>
      </c>
      <c r="C51" s="38" t="s">
        <v>19</v>
      </c>
      <c r="D51" s="38"/>
      <c r="E51" s="59">
        <v>1</v>
      </c>
      <c r="F51" s="41"/>
      <c r="G51" s="58">
        <f t="shared" si="1"/>
        <v>0</v>
      </c>
    </row>
    <row r="52" spans="1:7" ht="14.25">
      <c r="A52" s="36" t="s">
        <v>129</v>
      </c>
      <c r="B52" s="60" t="s">
        <v>164</v>
      </c>
      <c r="C52" s="38" t="s">
        <v>19</v>
      </c>
      <c r="D52" s="38"/>
      <c r="E52" s="59">
        <v>1</v>
      </c>
      <c r="F52" s="41"/>
      <c r="G52" s="58">
        <f t="shared" si="1"/>
        <v>0</v>
      </c>
    </row>
    <row r="53" spans="2:7" ht="14.25">
      <c r="B53" s="60" t="s">
        <v>157</v>
      </c>
      <c r="G53" s="61">
        <f>SUM(G3:G52)</f>
        <v>0</v>
      </c>
    </row>
  </sheetData>
  <sheetProtection selectLockedCells="1" selectUnlockedCells="1"/>
  <mergeCells count="1">
    <mergeCell ref="A1:G1"/>
  </mergeCells>
  <printOptions/>
  <pageMargins left="0.75" right="0.75" top="1.0013888888888889" bottom="0.5118055555555555" header="0.5118055555555555" footer="0.5118055555555555"/>
  <pageSetup horizontalDpi="300" verticalDpi="300" orientation="portrait" paperSize="9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="130" zoomScaleNormal="130" workbookViewId="0" topLeftCell="A7">
      <selection activeCell="A2" sqref="A2"/>
    </sheetView>
  </sheetViews>
  <sheetFormatPr defaultColWidth="9.140625" defaultRowHeight="12.75"/>
  <cols>
    <col min="1" max="1" width="6.28125" style="0" customWidth="1"/>
    <col min="2" max="2" width="40.7109375" style="2" customWidth="1"/>
    <col min="3" max="3" width="6.8515625" style="0" customWidth="1"/>
    <col min="5" max="5" width="10.57421875" style="2" customWidth="1"/>
    <col min="6" max="6" width="14.28125" style="2" customWidth="1"/>
  </cols>
  <sheetData>
    <row r="1" spans="1:6" ht="14.25">
      <c r="A1" s="50" t="s">
        <v>165</v>
      </c>
      <c r="B1" s="50"/>
      <c r="C1" s="50"/>
      <c r="D1" s="50"/>
      <c r="E1" s="50"/>
      <c r="F1" s="50"/>
    </row>
    <row r="2" spans="1:6" ht="15">
      <c r="A2" s="51" t="s">
        <v>111</v>
      </c>
      <c r="B2" s="52" t="s">
        <v>6</v>
      </c>
      <c r="C2" s="53" t="s">
        <v>7</v>
      </c>
      <c r="D2" s="56" t="s">
        <v>2</v>
      </c>
      <c r="E2" s="56" t="s">
        <v>114</v>
      </c>
      <c r="F2" s="56" t="s">
        <v>115</v>
      </c>
    </row>
    <row r="3" spans="1:6" ht="14.25">
      <c r="A3" s="36" t="s">
        <v>17</v>
      </c>
      <c r="B3" s="37" t="s">
        <v>166</v>
      </c>
      <c r="C3" s="38" t="s">
        <v>19</v>
      </c>
      <c r="D3" s="39">
        <v>1</v>
      </c>
      <c r="E3" s="41"/>
      <c r="F3" s="58">
        <f aca="true" t="shared" si="0" ref="F3:F21">D3*E3</f>
        <v>0</v>
      </c>
    </row>
    <row r="4" spans="1:6" ht="14.25">
      <c r="A4" s="36" t="s">
        <v>20</v>
      </c>
      <c r="B4" s="60" t="s">
        <v>120</v>
      </c>
      <c r="C4" s="38" t="s">
        <v>48</v>
      </c>
      <c r="D4" s="59">
        <v>7</v>
      </c>
      <c r="E4" s="41"/>
      <c r="F4" s="58">
        <f t="shared" si="0"/>
        <v>0</v>
      </c>
    </row>
    <row r="5" spans="1:6" ht="14.25">
      <c r="A5" s="36" t="s">
        <v>22</v>
      </c>
      <c r="B5" s="60" t="s">
        <v>121</v>
      </c>
      <c r="C5" s="38" t="s">
        <v>48</v>
      </c>
      <c r="D5" s="59">
        <v>1</v>
      </c>
      <c r="E5" s="41"/>
      <c r="F5" s="58">
        <f t="shared" si="0"/>
        <v>0</v>
      </c>
    </row>
    <row r="6" spans="1:6" ht="14.25">
      <c r="A6" s="36" t="s">
        <v>24</v>
      </c>
      <c r="B6" s="60" t="s">
        <v>126</v>
      </c>
      <c r="C6" s="38" t="s">
        <v>48</v>
      </c>
      <c r="D6" s="59">
        <v>7</v>
      </c>
      <c r="E6" s="41"/>
      <c r="F6" s="58">
        <f t="shared" si="0"/>
        <v>0</v>
      </c>
    </row>
    <row r="7" spans="1:6" ht="14.25">
      <c r="A7" s="36" t="s">
        <v>26</v>
      </c>
      <c r="B7" s="60" t="s">
        <v>167</v>
      </c>
      <c r="C7" s="38" t="s">
        <v>48</v>
      </c>
      <c r="D7" s="59">
        <v>1</v>
      </c>
      <c r="E7" s="41"/>
      <c r="F7" s="58">
        <f t="shared" si="0"/>
        <v>0</v>
      </c>
    </row>
    <row r="8" spans="1:6" ht="14.25">
      <c r="A8" s="36" t="s">
        <v>29</v>
      </c>
      <c r="B8" s="60" t="s">
        <v>168</v>
      </c>
      <c r="C8" s="38" t="s">
        <v>48</v>
      </c>
      <c r="D8" s="59">
        <v>1</v>
      </c>
      <c r="E8" s="41"/>
      <c r="F8" s="58">
        <f t="shared" si="0"/>
        <v>0</v>
      </c>
    </row>
    <row r="9" spans="1:6" ht="14.25">
      <c r="A9" s="36" t="s">
        <v>122</v>
      </c>
      <c r="B9" s="60" t="s">
        <v>169</v>
      </c>
      <c r="C9" s="38" t="s">
        <v>48</v>
      </c>
      <c r="D9" s="59">
        <v>6</v>
      </c>
      <c r="E9" s="41"/>
      <c r="F9" s="58">
        <f t="shared" si="0"/>
        <v>0</v>
      </c>
    </row>
    <row r="10" spans="1:6" ht="14.25">
      <c r="A10" s="36" t="s">
        <v>124</v>
      </c>
      <c r="B10" s="60" t="s">
        <v>170</v>
      </c>
      <c r="C10" s="38" t="s">
        <v>48</v>
      </c>
      <c r="D10" s="59">
        <v>1</v>
      </c>
      <c r="E10" s="41"/>
      <c r="F10" s="58">
        <f t="shared" si="0"/>
        <v>0</v>
      </c>
    </row>
    <row r="11" spans="1:6" ht="14.25">
      <c r="A11" s="36" t="s">
        <v>57</v>
      </c>
      <c r="B11" s="60" t="s">
        <v>171</v>
      </c>
      <c r="C11" s="38" t="s">
        <v>48</v>
      </c>
      <c r="D11" s="59">
        <v>1</v>
      </c>
      <c r="E11" s="41"/>
      <c r="F11" s="58">
        <f t="shared" si="0"/>
        <v>0</v>
      </c>
    </row>
    <row r="12" spans="1:6" ht="14.25">
      <c r="A12" s="36" t="s">
        <v>127</v>
      </c>
      <c r="B12" s="60" t="s">
        <v>172</v>
      </c>
      <c r="C12" s="38" t="s">
        <v>48</v>
      </c>
      <c r="D12" s="59">
        <v>1</v>
      </c>
      <c r="E12" s="41"/>
      <c r="F12" s="58">
        <f t="shared" si="0"/>
        <v>0</v>
      </c>
    </row>
    <row r="13" spans="1:6" ht="14.25">
      <c r="A13" s="36" t="s">
        <v>129</v>
      </c>
      <c r="B13" s="60" t="s">
        <v>173</v>
      </c>
      <c r="C13" s="38" t="s">
        <v>48</v>
      </c>
      <c r="D13" s="59">
        <v>1</v>
      </c>
      <c r="E13" s="41"/>
      <c r="F13" s="58">
        <f t="shared" si="0"/>
        <v>0</v>
      </c>
    </row>
    <row r="14" spans="1:6" ht="14.25">
      <c r="A14" s="36" t="s">
        <v>131</v>
      </c>
      <c r="B14" s="60" t="s">
        <v>174</v>
      </c>
      <c r="C14" s="38" t="s">
        <v>48</v>
      </c>
      <c r="D14" s="59">
        <v>1</v>
      </c>
      <c r="E14" s="41"/>
      <c r="F14" s="58">
        <f t="shared" si="0"/>
        <v>0</v>
      </c>
    </row>
    <row r="15" spans="1:6" ht="14.25">
      <c r="A15" s="36" t="s">
        <v>31</v>
      </c>
      <c r="B15" s="60" t="s">
        <v>175</v>
      </c>
      <c r="C15" s="38" t="s">
        <v>48</v>
      </c>
      <c r="D15" s="59">
        <v>45</v>
      </c>
      <c r="E15" s="41"/>
      <c r="F15" s="58">
        <f t="shared" si="0"/>
        <v>0</v>
      </c>
    </row>
    <row r="16" spans="1:6" ht="14.25">
      <c r="A16" s="36" t="s">
        <v>134</v>
      </c>
      <c r="B16" s="60" t="s">
        <v>161</v>
      </c>
      <c r="C16" s="38" t="s">
        <v>48</v>
      </c>
      <c r="D16" s="59">
        <v>1</v>
      </c>
      <c r="E16" s="41"/>
      <c r="F16" s="58">
        <f t="shared" si="0"/>
        <v>0</v>
      </c>
    </row>
    <row r="17" spans="1:6" ht="14.25">
      <c r="A17" s="36" t="s">
        <v>33</v>
      </c>
      <c r="B17" s="60" t="s">
        <v>162</v>
      </c>
      <c r="C17" s="38" t="s">
        <v>48</v>
      </c>
      <c r="D17" s="59">
        <v>1</v>
      </c>
      <c r="E17" s="41"/>
      <c r="F17" s="58">
        <f t="shared" si="0"/>
        <v>0</v>
      </c>
    </row>
    <row r="18" spans="1:6" ht="14.25">
      <c r="A18" s="36" t="s">
        <v>35</v>
      </c>
      <c r="B18" s="60" t="s">
        <v>163</v>
      </c>
      <c r="C18" s="38" t="s">
        <v>48</v>
      </c>
      <c r="D18" s="59">
        <v>1</v>
      </c>
      <c r="E18" s="41"/>
      <c r="F18" s="58">
        <f t="shared" si="0"/>
        <v>0</v>
      </c>
    </row>
    <row r="19" spans="1:6" ht="14.25">
      <c r="A19" s="36" t="s">
        <v>138</v>
      </c>
      <c r="B19" s="60" t="s">
        <v>152</v>
      </c>
      <c r="C19" s="38" t="s">
        <v>19</v>
      </c>
      <c r="D19" s="59">
        <v>1</v>
      </c>
      <c r="E19" s="41"/>
      <c r="F19" s="58">
        <f t="shared" si="0"/>
        <v>0</v>
      </c>
    </row>
    <row r="20" spans="1:6" ht="14.25">
      <c r="A20" s="36" t="s">
        <v>37</v>
      </c>
      <c r="B20" s="60" t="s">
        <v>153</v>
      </c>
      <c r="C20" s="38" t="s">
        <v>19</v>
      </c>
      <c r="D20" s="59">
        <v>1</v>
      </c>
      <c r="E20" s="41"/>
      <c r="F20" s="58">
        <f t="shared" si="0"/>
        <v>0</v>
      </c>
    </row>
    <row r="21" spans="1:6" ht="14.25">
      <c r="A21" s="36" t="s">
        <v>141</v>
      </c>
      <c r="B21" s="60" t="s">
        <v>164</v>
      </c>
      <c r="C21" s="38" t="s">
        <v>19</v>
      </c>
      <c r="D21" s="59">
        <v>1</v>
      </c>
      <c r="E21" s="41"/>
      <c r="F21" s="58">
        <f t="shared" si="0"/>
        <v>0</v>
      </c>
    </row>
    <row r="22" spans="2:6" ht="12.75">
      <c r="B22" s="60" t="s">
        <v>157</v>
      </c>
      <c r="F22" s="61">
        <f>SUM(F3:F21)</f>
        <v>0</v>
      </c>
    </row>
    <row r="24" ht="14.25"/>
  </sheetData>
  <sheetProtection selectLockedCells="1" selectUnlockedCells="1"/>
  <mergeCells count="1">
    <mergeCell ref="A1:F1"/>
  </mergeCells>
  <printOptions/>
  <pageMargins left="0.75" right="0.75" top="1.0013888888888889" bottom="0.5118055555555555" header="0.5118055555555555" footer="0.5118055555555555"/>
  <pageSetup horizontalDpi="300" verticalDpi="300" orientation="portrait" paperSize="9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/>
  <cp:lastPrinted>2017-04-02T05:41:48Z</cp:lastPrinted>
  <dcterms:created xsi:type="dcterms:W3CDTF">2016-10-04T11:13:24Z</dcterms:created>
  <dcterms:modified xsi:type="dcterms:W3CDTF">2019-12-19T08:37:34Z</dcterms:modified>
  <cp:category/>
  <cp:version/>
  <cp:contentType/>
  <cp:contentStatus/>
  <cp:revision>126</cp:revision>
</cp:coreProperties>
</file>